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c365-my.sharepoint.com/personal/sujata_majithia_runnymede_gov_uk/Documents/Desktop/"/>
    </mc:Choice>
  </mc:AlternateContent>
  <xr:revisionPtr revIDLastSave="0" documentId="8_{0E617C86-C420-47D3-B06E-8F8C48C84494}" xr6:coauthVersionLast="47" xr6:coauthVersionMax="47" xr10:uidLastSave="{00000000-0000-0000-0000-000000000000}"/>
  <bookViews>
    <workbookView xWindow="-108" yWindow="-108" windowWidth="23256" windowHeight="12456" tabRatio="592" firstSheet="1" activeTab="1" xr2:uid="{00000000-000D-0000-FFFF-FFFF00000000}"/>
  </bookViews>
  <sheets>
    <sheet name="Sheet2" sheetId="82" state="hidden" r:id="rId1"/>
    <sheet name="Summary" sheetId="1" r:id="rId2"/>
    <sheet name="Sheet1" sheetId="83" r:id="rId3"/>
    <sheet name="Summary Annual-Means" sheetId="80" r:id="rId4"/>
  </sheets>
  <definedNames>
    <definedName name="_xlnm._FilterDatabase" localSheetId="1" hidden="1">Summary!$C$7:$EC$40</definedName>
    <definedName name="_xlnm._FilterDatabase" localSheetId="3" hidden="1">'Summary Annual-Means'!$B$7:$AE$71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J84" i="1" l="1"/>
  <c r="KK84" i="1"/>
  <c r="KJ22" i="1" l="1"/>
  <c r="KK22" i="1"/>
  <c r="KJ43" i="1"/>
  <c r="KK43" i="1"/>
  <c r="KJ97" i="1"/>
  <c r="KJ98" i="1"/>
  <c r="KJ99" i="1"/>
  <c r="KJ100" i="1"/>
  <c r="KJ101" i="1"/>
  <c r="KK23" i="1"/>
  <c r="KK24" i="1"/>
  <c r="KK25" i="1"/>
  <c r="KK26" i="1"/>
  <c r="KK27" i="1"/>
  <c r="KK28" i="1"/>
  <c r="KK29" i="1"/>
  <c r="KK30" i="1"/>
  <c r="KK31" i="1"/>
  <c r="KK32" i="1"/>
  <c r="KK33" i="1"/>
  <c r="KK34" i="1"/>
  <c r="KK35" i="1"/>
  <c r="KK36" i="1"/>
  <c r="KK37" i="1"/>
  <c r="KK38" i="1"/>
  <c r="KK39" i="1"/>
  <c r="KK40" i="1"/>
  <c r="KK41" i="1"/>
  <c r="KK42" i="1"/>
  <c r="KK44" i="1"/>
  <c r="KK45" i="1"/>
  <c r="KK46" i="1"/>
  <c r="KK47" i="1"/>
  <c r="KK48" i="1"/>
  <c r="KK49" i="1"/>
  <c r="KK50" i="1"/>
  <c r="KK51" i="1"/>
  <c r="KK52" i="1"/>
  <c r="KK53" i="1"/>
  <c r="KK54" i="1"/>
  <c r="KK55" i="1"/>
  <c r="KK56" i="1"/>
  <c r="KK57" i="1"/>
  <c r="KK58" i="1"/>
  <c r="KK59" i="1"/>
  <c r="KK60" i="1"/>
  <c r="KK61" i="1"/>
  <c r="KK62" i="1"/>
  <c r="KK63" i="1"/>
  <c r="KK64" i="1"/>
  <c r="KK65" i="1"/>
  <c r="KK66" i="1"/>
  <c r="KK67" i="1"/>
  <c r="KK68" i="1"/>
  <c r="KK69" i="1"/>
  <c r="KK70" i="1"/>
  <c r="KK71" i="1"/>
  <c r="KK72" i="1"/>
  <c r="KK73" i="1"/>
  <c r="KK74" i="1"/>
  <c r="KK75" i="1"/>
  <c r="KK76" i="1"/>
  <c r="KK77" i="1"/>
  <c r="KK78" i="1"/>
  <c r="KK79" i="1"/>
  <c r="KK80" i="1"/>
  <c r="KK81" i="1"/>
  <c r="KK82" i="1"/>
  <c r="KK83" i="1"/>
  <c r="KK85" i="1"/>
  <c r="KK86" i="1"/>
  <c r="KK87" i="1"/>
  <c r="KK88" i="1"/>
  <c r="KK89" i="1"/>
  <c r="KK90" i="1"/>
  <c r="KK91" i="1"/>
  <c r="KK92" i="1"/>
  <c r="KK93" i="1"/>
  <c r="KK94" i="1"/>
  <c r="KK95" i="1"/>
  <c r="KK96" i="1"/>
  <c r="KK97" i="1"/>
  <c r="KK98" i="1"/>
  <c r="KK99" i="1"/>
  <c r="KK100" i="1"/>
  <c r="KK101" i="1"/>
  <c r="KJ96" i="1"/>
  <c r="KJ23" i="1"/>
  <c r="KJ24" i="1"/>
  <c r="KJ25" i="1"/>
  <c r="KJ26" i="1"/>
  <c r="KJ27" i="1"/>
  <c r="KJ28" i="1"/>
  <c r="KJ29" i="1"/>
  <c r="KJ30" i="1"/>
  <c r="KJ31" i="1"/>
  <c r="KJ32" i="1"/>
  <c r="KJ33" i="1"/>
  <c r="KJ34" i="1"/>
  <c r="KJ35" i="1"/>
  <c r="KJ36" i="1"/>
  <c r="KJ37" i="1"/>
  <c r="KJ38" i="1"/>
  <c r="KJ39" i="1"/>
  <c r="KJ40" i="1"/>
  <c r="KJ41" i="1"/>
  <c r="KJ42" i="1"/>
  <c r="KJ44" i="1"/>
  <c r="KJ45" i="1"/>
  <c r="KJ46" i="1"/>
  <c r="KJ47" i="1"/>
  <c r="KJ48" i="1"/>
  <c r="KJ49" i="1"/>
  <c r="KJ50" i="1"/>
  <c r="KJ51" i="1"/>
  <c r="KJ52" i="1"/>
  <c r="KJ53" i="1"/>
  <c r="KJ54" i="1"/>
  <c r="KJ55" i="1"/>
  <c r="KJ56" i="1"/>
  <c r="KJ57" i="1"/>
  <c r="KJ58" i="1"/>
  <c r="KJ59" i="1"/>
  <c r="KJ60" i="1"/>
  <c r="KJ61" i="1"/>
  <c r="KJ62" i="1"/>
  <c r="KJ63" i="1"/>
  <c r="KJ64" i="1"/>
  <c r="KJ65" i="1"/>
  <c r="KJ66" i="1"/>
  <c r="KJ67" i="1"/>
  <c r="KJ68" i="1"/>
  <c r="KJ69" i="1"/>
  <c r="KJ70" i="1"/>
  <c r="KJ71" i="1"/>
  <c r="KJ72" i="1"/>
  <c r="KJ73" i="1"/>
  <c r="KJ74" i="1"/>
  <c r="KJ75" i="1"/>
  <c r="KJ76" i="1"/>
  <c r="KJ77" i="1"/>
  <c r="KJ78" i="1"/>
  <c r="KJ79" i="1"/>
  <c r="KJ81" i="1"/>
  <c r="KJ82" i="1"/>
  <c r="KJ83" i="1"/>
  <c r="KJ85" i="1"/>
  <c r="KJ86" i="1"/>
  <c r="KJ87" i="1"/>
  <c r="KJ88" i="1"/>
  <c r="KJ89" i="1"/>
  <c r="KJ90" i="1"/>
  <c r="KJ91" i="1"/>
  <c r="KJ92" i="1"/>
  <c r="KJ93" i="1"/>
  <c r="KJ94" i="1"/>
  <c r="KJ95" i="1"/>
  <c r="BA77" i="80"/>
  <c r="AY35" i="80"/>
  <c r="AZ33" i="80"/>
  <c r="BA33" i="80" s="1"/>
  <c r="AZ35" i="80"/>
  <c r="BA35" i="80" s="1"/>
  <c r="AZ36" i="80"/>
  <c r="BA36" i="80" s="1"/>
  <c r="AZ37" i="80"/>
  <c r="BA37" i="80" s="1"/>
  <c r="AZ42" i="80"/>
  <c r="BA42" i="80" s="1"/>
  <c r="AZ46" i="80"/>
  <c r="BA46" i="80" s="1"/>
  <c r="AZ47" i="80"/>
  <c r="BA47" i="80" s="1"/>
  <c r="AZ49" i="80"/>
  <c r="BA49" i="80" s="1"/>
  <c r="AZ51" i="80"/>
  <c r="BA51" i="80" s="1"/>
  <c r="AZ52" i="80"/>
  <c r="BA52" i="80" s="1"/>
  <c r="AZ53" i="80"/>
  <c r="BA53" i="80" s="1"/>
  <c r="AZ54" i="80"/>
  <c r="BA54" i="80" s="1"/>
  <c r="AZ55" i="80"/>
  <c r="BA55" i="80" s="1"/>
  <c r="AZ61" i="80"/>
  <c r="BA61" i="80" s="1"/>
  <c r="AZ62" i="80"/>
  <c r="BA62" i="80" s="1"/>
  <c r="AZ63" i="80"/>
  <c r="BA63" i="80" s="1"/>
  <c r="AZ66" i="80"/>
  <c r="BA66" i="80" s="1"/>
  <c r="AZ67" i="80"/>
  <c r="BA67" i="80" s="1"/>
  <c r="AZ68" i="80"/>
  <c r="BA68" i="80" s="1"/>
  <c r="AZ70" i="80"/>
  <c r="BA70" i="80" s="1"/>
  <c r="AZ71" i="80"/>
  <c r="BA71" i="80" s="1"/>
  <c r="AZ72" i="80"/>
  <c r="BA72" i="80" s="1"/>
  <c r="AZ78" i="80"/>
  <c r="BA78" i="80" s="1"/>
  <c r="AZ79" i="80"/>
  <c r="BA79" i="80" s="1"/>
  <c r="AZ80" i="80"/>
  <c r="BA80" i="80" s="1"/>
  <c r="AZ81" i="80"/>
  <c r="BA81" i="80" s="1"/>
  <c r="AZ82" i="80"/>
  <c r="BA82" i="80" s="1"/>
  <c r="AZ83" i="80"/>
  <c r="BA83" i="80" s="1"/>
  <c r="AZ84" i="80"/>
  <c r="BA84" i="80" s="1"/>
  <c r="AZ30" i="80"/>
  <c r="BA30" i="80" s="1"/>
  <c r="AW30" i="80"/>
  <c r="AY71" i="80" l="1"/>
  <c r="AY78" i="80"/>
  <c r="AY79" i="80"/>
  <c r="AY80" i="80"/>
  <c r="AY82" i="80"/>
  <c r="AY81" i="80"/>
  <c r="AY30" i="80"/>
  <c r="AY33" i="80" l="1"/>
  <c r="AY36" i="80"/>
  <c r="AY37" i="80"/>
  <c r="AY42" i="80"/>
  <c r="AY46" i="80"/>
  <c r="AY47" i="80"/>
  <c r="AY49" i="80"/>
  <c r="AY51" i="80"/>
  <c r="AY52" i="80"/>
  <c r="AY53" i="80"/>
  <c r="AY54" i="80"/>
  <c r="AY55" i="80"/>
  <c r="AY61" i="80"/>
  <c r="AY62" i="80"/>
  <c r="AY63" i="80"/>
  <c r="AY66" i="80"/>
  <c r="AY67" i="80"/>
  <c r="AY68" i="80"/>
  <c r="AY70" i="80"/>
  <c r="AY72" i="80"/>
  <c r="AV30" i="80"/>
  <c r="AW33" i="80" l="1"/>
  <c r="AX33" i="80" s="1"/>
  <c r="AV33" i="80"/>
  <c r="AP71" i="80"/>
  <c r="AT73" i="80"/>
  <c r="AU73" i="80" s="1"/>
  <c r="AT72" i="80"/>
  <c r="AU72" i="80" s="1"/>
  <c r="AT71" i="80"/>
  <c r="AU71" i="80" s="1"/>
  <c r="AS71" i="80"/>
  <c r="AS73" i="80"/>
  <c r="AS72" i="80"/>
  <c r="AV71" i="80"/>
  <c r="AW73" i="80"/>
  <c r="AX73" i="80" s="1"/>
  <c r="AW72" i="80"/>
  <c r="AX72" i="80" s="1"/>
  <c r="AW71" i="80"/>
  <c r="AX71" i="80" s="1"/>
  <c r="AW70" i="80"/>
  <c r="AX70" i="80" s="1"/>
  <c r="AV73" i="80"/>
  <c r="AV72" i="80"/>
  <c r="AV70" i="80"/>
  <c r="AV69" i="80"/>
  <c r="AW69" i="80"/>
  <c r="AX69" i="80" s="1"/>
  <c r="AW68" i="80"/>
  <c r="AX68" i="80" s="1"/>
  <c r="AW66" i="80"/>
  <c r="AX66" i="80" s="1"/>
  <c r="AW64" i="80"/>
  <c r="AX64" i="80" s="1"/>
  <c r="AW62" i="80"/>
  <c r="AX62" i="80" s="1"/>
  <c r="AW61" i="80"/>
  <c r="AX61" i="80" s="1"/>
  <c r="AW55" i="80"/>
  <c r="AX55" i="80" s="1"/>
  <c r="AW53" i="80"/>
  <c r="AX53" i="80" s="1"/>
  <c r="AW52" i="80"/>
  <c r="AX52" i="80" s="1"/>
  <c r="AW51" i="80"/>
  <c r="AX51" i="80" s="1"/>
  <c r="AW49" i="80"/>
  <c r="AX49" i="80" s="1"/>
  <c r="AW47" i="80"/>
  <c r="AX47" i="80" s="1"/>
  <c r="AW46" i="80"/>
  <c r="AX46" i="80" s="1"/>
  <c r="AW42" i="80"/>
  <c r="AX42" i="80" s="1"/>
  <c r="AW37" i="80"/>
  <c r="AX37" i="80" s="1"/>
  <c r="AW36" i="80"/>
  <c r="AX36" i="80" s="1"/>
  <c r="AW35" i="80"/>
  <c r="AX35" i="80" s="1"/>
  <c r="AX30" i="80"/>
  <c r="AW50" i="80"/>
  <c r="AX50" i="80" s="1"/>
  <c r="AW54" i="80"/>
  <c r="AX54" i="80" s="1"/>
  <c r="AW63" i="80"/>
  <c r="AX63" i="80" s="1"/>
  <c r="AW67" i="80"/>
  <c r="AX67" i="80" s="1"/>
  <c r="AV35" i="80"/>
  <c r="AV36" i="80"/>
  <c r="AV37" i="80"/>
  <c r="AV42" i="80"/>
  <c r="AV46" i="80"/>
  <c r="AV47" i="80"/>
  <c r="AV49" i="80"/>
  <c r="AV50" i="80"/>
  <c r="AV51" i="80"/>
  <c r="AV52" i="80"/>
  <c r="AV53" i="80"/>
  <c r="AV54" i="80"/>
  <c r="AV55" i="80"/>
  <c r="AV61" i="80"/>
  <c r="AV62" i="80"/>
  <c r="AV63" i="80"/>
  <c r="AV64" i="80"/>
  <c r="AV66" i="80"/>
  <c r="AV67" i="80"/>
  <c r="AV68" i="80"/>
  <c r="AT64" i="80"/>
  <c r="AU64" i="80" s="1"/>
  <c r="AT65" i="80"/>
  <c r="AU65" i="80" s="1"/>
  <c r="AT66" i="80"/>
  <c r="AU66" i="80" s="1"/>
  <c r="AT67" i="80"/>
  <c r="AU67" i="80" s="1"/>
  <c r="AT68" i="80"/>
  <c r="AU68" i="80" s="1"/>
  <c r="AT69" i="80"/>
  <c r="AU69" i="80" s="1"/>
  <c r="AS64" i="80"/>
  <c r="AS65" i="80"/>
  <c r="AS66" i="80"/>
  <c r="AS67" i="80"/>
  <c r="AS68" i="80"/>
  <c r="AS69" i="80"/>
  <c r="H64" i="80"/>
  <c r="H65" i="80"/>
  <c r="H66" i="80"/>
  <c r="H67" i="80"/>
  <c r="H68" i="80"/>
  <c r="H69" i="80"/>
  <c r="G64" i="80"/>
  <c r="G65" i="80"/>
  <c r="G66" i="80"/>
  <c r="G67" i="80"/>
  <c r="G68" i="80"/>
  <c r="G69" i="80"/>
  <c r="F64" i="80"/>
  <c r="F65" i="80"/>
  <c r="F66" i="80"/>
  <c r="F67" i="80"/>
  <c r="F68" i="80"/>
  <c r="F69" i="80"/>
  <c r="E64" i="80"/>
  <c r="E65" i="80"/>
  <c r="E66" i="80"/>
  <c r="E67" i="80"/>
  <c r="E68" i="80"/>
  <c r="E69" i="80"/>
  <c r="D64" i="80"/>
  <c r="D65" i="80"/>
  <c r="D66" i="80"/>
  <c r="D67" i="80"/>
  <c r="D68" i="80"/>
  <c r="D69" i="80"/>
  <c r="C64" i="80"/>
  <c r="C65" i="80"/>
  <c r="C66" i="80"/>
  <c r="C67" i="80"/>
  <c r="C69" i="80"/>
  <c r="B64" i="80"/>
  <c r="B65" i="80"/>
  <c r="B66" i="80"/>
  <c r="B67" i="80"/>
  <c r="B68" i="80"/>
  <c r="B69" i="80"/>
  <c r="AT32" i="80"/>
  <c r="AU32" i="80" s="1"/>
  <c r="AT33" i="80"/>
  <c r="AU33" i="80" s="1"/>
  <c r="AT35" i="80"/>
  <c r="AU35" i="80" s="1"/>
  <c r="AT36" i="80"/>
  <c r="AU36" i="80" s="1"/>
  <c r="AT37" i="80"/>
  <c r="AU37" i="80" s="1"/>
  <c r="AT42" i="80"/>
  <c r="AU42" i="80" s="1"/>
  <c r="AT46" i="80"/>
  <c r="AU46" i="80" s="1"/>
  <c r="AT47" i="80"/>
  <c r="AU47" i="80" s="1"/>
  <c r="AT48" i="80"/>
  <c r="AU48" i="80" s="1"/>
  <c r="AT49" i="80"/>
  <c r="AU49" i="80" s="1"/>
  <c r="AT50" i="80"/>
  <c r="AU50" i="80" s="1"/>
  <c r="AT51" i="80"/>
  <c r="AU51" i="80" s="1"/>
  <c r="AT52" i="80"/>
  <c r="AU52" i="80" s="1"/>
  <c r="AT53" i="80"/>
  <c r="AU53" i="80" s="1"/>
  <c r="AT54" i="80"/>
  <c r="AU54" i="80" s="1"/>
  <c r="AT55" i="80"/>
  <c r="AU55" i="80" s="1"/>
  <c r="AT60" i="80"/>
  <c r="AU60" i="80" s="1"/>
  <c r="AT61" i="80"/>
  <c r="AU61" i="80" s="1"/>
  <c r="AT62" i="80"/>
  <c r="AU62" i="80" s="1"/>
  <c r="AT63" i="80"/>
  <c r="AU63" i="80" s="1"/>
  <c r="AT30" i="80"/>
  <c r="AU30" i="80" s="1"/>
  <c r="AS32" i="80"/>
  <c r="AS33" i="80"/>
  <c r="AS35" i="80"/>
  <c r="AS36" i="80"/>
  <c r="AS37" i="80"/>
  <c r="AS42" i="80"/>
  <c r="AS46" i="80"/>
  <c r="AS47" i="80"/>
  <c r="AS48" i="80"/>
  <c r="AS49" i="80"/>
  <c r="AS50" i="80"/>
  <c r="AS51" i="80"/>
  <c r="AS52" i="80"/>
  <c r="AS53" i="80"/>
  <c r="AS54" i="80"/>
  <c r="AS55" i="80"/>
  <c r="AS60" i="80"/>
  <c r="AS61" i="80"/>
  <c r="AS62" i="80"/>
  <c r="AS63" i="80"/>
  <c r="AS30" i="80"/>
  <c r="AP32" i="80"/>
  <c r="AP33" i="80"/>
  <c r="AP35" i="80"/>
  <c r="AP36" i="80"/>
  <c r="AP37" i="80"/>
  <c r="AP38" i="80"/>
  <c r="AP39" i="80"/>
  <c r="AP40" i="80"/>
  <c r="AP42" i="80"/>
  <c r="AP72" i="80"/>
  <c r="AP73" i="80"/>
  <c r="AP46" i="80"/>
  <c r="AP47" i="80"/>
  <c r="AP48" i="80"/>
  <c r="AP49" i="80"/>
  <c r="AP50" i="80"/>
  <c r="AP51" i="80"/>
  <c r="AP52" i="80"/>
  <c r="AP53" i="80"/>
  <c r="AP54" i="80"/>
  <c r="AP55" i="80"/>
  <c r="AP57" i="80"/>
  <c r="AP58" i="80"/>
  <c r="AP59" i="80"/>
  <c r="AP60" i="80"/>
  <c r="AP61" i="80"/>
  <c r="AP62" i="80"/>
  <c r="AP63" i="80"/>
  <c r="AP30" i="80"/>
  <c r="AQ38" i="80"/>
  <c r="AR38" i="80" s="1"/>
  <c r="AQ39" i="80"/>
  <c r="AR39" i="80" s="1"/>
  <c r="AQ40" i="80"/>
  <c r="AR40" i="80" s="1"/>
  <c r="AQ71" i="80"/>
  <c r="AR71" i="80" s="1"/>
  <c r="AQ42" i="80"/>
  <c r="AR42" i="80" s="1"/>
  <c r="AQ72" i="80"/>
  <c r="AR72" i="80" s="1"/>
  <c r="AQ73" i="80"/>
  <c r="AR73" i="80" s="1"/>
  <c r="AQ46" i="80"/>
  <c r="AR46" i="80" s="1"/>
  <c r="AQ47" i="80"/>
  <c r="AR47" i="80" s="1"/>
  <c r="AQ48" i="80"/>
  <c r="AR48" i="80" s="1"/>
  <c r="AQ49" i="80"/>
  <c r="AR49" i="80" s="1"/>
  <c r="AQ50" i="80"/>
  <c r="AR50" i="80" s="1"/>
  <c r="AQ51" i="80"/>
  <c r="AR51" i="80" s="1"/>
  <c r="AQ52" i="80"/>
  <c r="AR52" i="80" s="1"/>
  <c r="AQ53" i="80"/>
  <c r="AR53" i="80" s="1"/>
  <c r="AQ54" i="80"/>
  <c r="AR54" i="80" s="1"/>
  <c r="AQ55" i="80"/>
  <c r="AR55" i="80" s="1"/>
  <c r="AQ57" i="80"/>
  <c r="AR57" i="80" s="1"/>
  <c r="AQ58" i="80"/>
  <c r="AR58" i="80" s="1"/>
  <c r="AQ59" i="80"/>
  <c r="AR59" i="80" s="1"/>
  <c r="AQ60" i="80"/>
  <c r="AR60" i="80" s="1"/>
  <c r="AQ61" i="80"/>
  <c r="AR61" i="80" s="1"/>
  <c r="AQ62" i="80"/>
  <c r="AR62" i="80" s="1"/>
  <c r="AQ63" i="80"/>
  <c r="AR63" i="80" s="1"/>
  <c r="AQ32" i="80"/>
  <c r="AR32" i="80" s="1"/>
  <c r="AQ33" i="80"/>
  <c r="AR33" i="80" s="1"/>
  <c r="AQ35" i="80"/>
  <c r="AR35" i="80" s="1"/>
  <c r="AQ36" i="80"/>
  <c r="AR36" i="80" s="1"/>
  <c r="AQ37" i="80"/>
  <c r="AR37" i="80" s="1"/>
  <c r="AQ30" i="80"/>
  <c r="AR30" i="80" s="1"/>
  <c r="AM30" i="80"/>
  <c r="AN32" i="80"/>
  <c r="AO32" i="80" s="1"/>
  <c r="AN33" i="80"/>
  <c r="AO33" i="80" s="1"/>
  <c r="AN35" i="80"/>
  <c r="AO35" i="80" s="1"/>
  <c r="AN36" i="80"/>
  <c r="AO36" i="80" s="1"/>
  <c r="AN37" i="80"/>
  <c r="AO37" i="80" s="1"/>
  <c r="AN38" i="80"/>
  <c r="AO38" i="80" s="1"/>
  <c r="AN39" i="80"/>
  <c r="AO39" i="80" s="1"/>
  <c r="AN40" i="80"/>
  <c r="AO40" i="80" s="1"/>
  <c r="AN41" i="80"/>
  <c r="AO41" i="80" s="1"/>
  <c r="AN42" i="80"/>
  <c r="AO42" i="80" s="1"/>
  <c r="AN43" i="80"/>
  <c r="AO43" i="80" s="1"/>
  <c r="AN44" i="80"/>
  <c r="AO44" i="80" s="1"/>
  <c r="AN45" i="80"/>
  <c r="AO45" i="80" s="1"/>
  <c r="AN46" i="80"/>
  <c r="AO46" i="80" s="1"/>
  <c r="AN47" i="80"/>
  <c r="AO47" i="80" s="1"/>
  <c r="AN48" i="80"/>
  <c r="AO48" i="80" s="1"/>
  <c r="AN49" i="80"/>
  <c r="AO49" i="80" s="1"/>
  <c r="AN50" i="80"/>
  <c r="AO50" i="80" s="1"/>
  <c r="AN51" i="80"/>
  <c r="AO51" i="80" s="1"/>
  <c r="AN52" i="80"/>
  <c r="AO52" i="80" s="1"/>
  <c r="AN53" i="80"/>
  <c r="AO53" i="80" s="1"/>
  <c r="AN54" i="80"/>
  <c r="AO54" i="80" s="1"/>
  <c r="AN55" i="80"/>
  <c r="AO55" i="80" s="1"/>
  <c r="AN56" i="80"/>
  <c r="AO56" i="80" s="1"/>
  <c r="AN57" i="80"/>
  <c r="AO57" i="80" s="1"/>
  <c r="AN58" i="80"/>
  <c r="AO58" i="80" s="1"/>
  <c r="AN59" i="80"/>
  <c r="AO59" i="80" s="1"/>
  <c r="AN60" i="80"/>
  <c r="AO60" i="80" s="1"/>
  <c r="AN30" i="80"/>
  <c r="AO30" i="80" s="1"/>
  <c r="AK32" i="80"/>
  <c r="AL32" i="80" s="1"/>
  <c r="AK33" i="80"/>
  <c r="AL33" i="80" s="1"/>
  <c r="AK35" i="80"/>
  <c r="AL35" i="80" s="1"/>
  <c r="AK36" i="80"/>
  <c r="AL36" i="80" s="1"/>
  <c r="AK37" i="80"/>
  <c r="AL37" i="80" s="1"/>
  <c r="AK38" i="80"/>
  <c r="AL38" i="80" s="1"/>
  <c r="AK39" i="80"/>
  <c r="AL39" i="80" s="1"/>
  <c r="AK40" i="80"/>
  <c r="AL40" i="80" s="1"/>
  <c r="AK41" i="80"/>
  <c r="AL41" i="80" s="1"/>
  <c r="AK42" i="80"/>
  <c r="AL42" i="80" s="1"/>
  <c r="AK43" i="80"/>
  <c r="AL43" i="80" s="1"/>
  <c r="AK44" i="80"/>
  <c r="AL44" i="80" s="1"/>
  <c r="AK45" i="80"/>
  <c r="AL45" i="80" s="1"/>
  <c r="AK46" i="80"/>
  <c r="AL46" i="80" s="1"/>
  <c r="AK47" i="80"/>
  <c r="AL47" i="80" s="1"/>
  <c r="AK48" i="80"/>
  <c r="AL48" i="80" s="1"/>
  <c r="AK49" i="80"/>
  <c r="AL49" i="80" s="1"/>
  <c r="AK50" i="80"/>
  <c r="AL50" i="80" s="1"/>
  <c r="AK51" i="80"/>
  <c r="AL51" i="80" s="1"/>
  <c r="AK52" i="80"/>
  <c r="AL52" i="80" s="1"/>
  <c r="AK53" i="80"/>
  <c r="AL53" i="80" s="1"/>
  <c r="AK54" i="80"/>
  <c r="AL54" i="80" s="1"/>
  <c r="AK55" i="80"/>
  <c r="AL55" i="80" s="1"/>
  <c r="AK56" i="80"/>
  <c r="AL56" i="80" s="1"/>
  <c r="AK57" i="80"/>
  <c r="AL57" i="80" s="1"/>
  <c r="AK58" i="80"/>
  <c r="AL58" i="80" s="1"/>
  <c r="AK59" i="80"/>
  <c r="AL59" i="80" s="1"/>
  <c r="AK60" i="80"/>
  <c r="AL60" i="80" s="1"/>
  <c r="AK30" i="80"/>
  <c r="AL30" i="80" s="1"/>
  <c r="AH32" i="80"/>
  <c r="AI32" i="80" s="1"/>
  <c r="AH33" i="80"/>
  <c r="AI33" i="80" s="1"/>
  <c r="AH35" i="80"/>
  <c r="AI35" i="80" s="1"/>
  <c r="AH36" i="80"/>
  <c r="AI36" i="80" s="1"/>
  <c r="AH37" i="80"/>
  <c r="AI37" i="80" s="1"/>
  <c r="AH38" i="80"/>
  <c r="AI38" i="80" s="1"/>
  <c r="AH39" i="80"/>
  <c r="AI39" i="80" s="1"/>
  <c r="AH40" i="80"/>
  <c r="AI40" i="80" s="1"/>
  <c r="AH30" i="80"/>
  <c r="AI30" i="80" s="1"/>
  <c r="AE32" i="80"/>
  <c r="AF32" i="80" s="1"/>
  <c r="AE33" i="80"/>
  <c r="AF33" i="80" s="1"/>
  <c r="AE35" i="80"/>
  <c r="AF35" i="80" s="1"/>
  <c r="AE36" i="80"/>
  <c r="AF36" i="80" s="1"/>
  <c r="AE37" i="80"/>
  <c r="AF37" i="80" s="1"/>
  <c r="AE38" i="80"/>
  <c r="AF38" i="80" s="1"/>
  <c r="AE39" i="80"/>
  <c r="AF39" i="80" s="1"/>
  <c r="AE40" i="80"/>
  <c r="AF40" i="80" s="1"/>
  <c r="AE30" i="80"/>
  <c r="AF30" i="80" s="1"/>
  <c r="AB32" i="80"/>
  <c r="AC32" i="80" s="1"/>
  <c r="AB33" i="80"/>
  <c r="AC33" i="80" s="1"/>
  <c r="AB35" i="80"/>
  <c r="AC35" i="80" s="1"/>
  <c r="AB36" i="80"/>
  <c r="AC36" i="80" s="1"/>
  <c r="AB37" i="80"/>
  <c r="AC37" i="80" s="1"/>
  <c r="AB38" i="80"/>
  <c r="AC38" i="80" s="1"/>
  <c r="AB39" i="80"/>
  <c r="AC39" i="80" s="1"/>
  <c r="AB40" i="80"/>
  <c r="AC40" i="80" s="1"/>
  <c r="AB30" i="80"/>
  <c r="AC30" i="80" s="1"/>
  <c r="Y32" i="80"/>
  <c r="Z32" i="80" s="1"/>
  <c r="Y33" i="80"/>
  <c r="Z33" i="80" s="1"/>
  <c r="Y35" i="80"/>
  <c r="Z35" i="80" s="1"/>
  <c r="Y36" i="80"/>
  <c r="Z36" i="80" s="1"/>
  <c r="Y37" i="80"/>
  <c r="Z37" i="80" s="1"/>
  <c r="Y38" i="80"/>
  <c r="Z38" i="80" s="1"/>
  <c r="Y39" i="80"/>
  <c r="Z39" i="80" s="1"/>
  <c r="Y40" i="80"/>
  <c r="Z40" i="80" s="1"/>
  <c r="Y30" i="80"/>
  <c r="Z30" i="80" s="1"/>
  <c r="V32" i="80"/>
  <c r="W32" i="80" s="1"/>
  <c r="V33" i="80"/>
  <c r="W33" i="80" s="1"/>
  <c r="V35" i="80"/>
  <c r="W35" i="80" s="1"/>
  <c r="V36" i="80"/>
  <c r="W36" i="80" s="1"/>
  <c r="V37" i="80"/>
  <c r="W37" i="80" s="1"/>
  <c r="V38" i="80"/>
  <c r="W38" i="80" s="1"/>
  <c r="V39" i="80"/>
  <c r="W39" i="80" s="1"/>
  <c r="V40" i="80"/>
  <c r="W40" i="80" s="1"/>
  <c r="V30" i="80"/>
  <c r="W30" i="80" s="1"/>
  <c r="S32" i="80"/>
  <c r="T32" i="80" s="1"/>
  <c r="S33" i="80"/>
  <c r="T33" i="80" s="1"/>
  <c r="S35" i="80"/>
  <c r="T35" i="80" s="1"/>
  <c r="S36" i="80"/>
  <c r="T36" i="80" s="1"/>
  <c r="S37" i="80"/>
  <c r="T37" i="80" s="1"/>
  <c r="S38" i="80"/>
  <c r="T38" i="80" s="1"/>
  <c r="S39" i="80"/>
  <c r="T39" i="80" s="1"/>
  <c r="S30" i="80"/>
  <c r="T30" i="80" s="1"/>
  <c r="P32" i="80"/>
  <c r="Q32" i="80" s="1"/>
  <c r="P33" i="80"/>
  <c r="Q33" i="80" s="1"/>
  <c r="P35" i="80"/>
  <c r="Q35" i="80" s="1"/>
  <c r="P36" i="80"/>
  <c r="Q36" i="80" s="1"/>
  <c r="P37" i="80"/>
  <c r="Q37" i="80" s="1"/>
  <c r="P30" i="80"/>
  <c r="Q30" i="80" s="1"/>
  <c r="AM32" i="80"/>
  <c r="AM33" i="80"/>
  <c r="AM35" i="80"/>
  <c r="AM36" i="80"/>
  <c r="AM37" i="80"/>
  <c r="AM38" i="80"/>
  <c r="AM39" i="80"/>
  <c r="AM40" i="80"/>
  <c r="AM41" i="80"/>
  <c r="AM42" i="80"/>
  <c r="AM43" i="80"/>
  <c r="AM44" i="80"/>
  <c r="AM45" i="80"/>
  <c r="AM46" i="80"/>
  <c r="AM47" i="80"/>
  <c r="AM48" i="80"/>
  <c r="AM49" i="80"/>
  <c r="AM50" i="80"/>
  <c r="AM51" i="80"/>
  <c r="AM52" i="80"/>
  <c r="AM53" i="80"/>
  <c r="AM54" i="80"/>
  <c r="AM55" i="80"/>
  <c r="AM56" i="80"/>
  <c r="AM57" i="80"/>
  <c r="AM58" i="80"/>
  <c r="AM59" i="80"/>
  <c r="AM60" i="80"/>
  <c r="AJ32" i="80"/>
  <c r="AJ33" i="80"/>
  <c r="AJ35" i="80"/>
  <c r="AJ36" i="80"/>
  <c r="AJ37" i="80"/>
  <c r="AJ38" i="80"/>
  <c r="AJ39" i="80"/>
  <c r="AJ40" i="80"/>
  <c r="AJ41" i="80"/>
  <c r="AJ42" i="80"/>
  <c r="AJ43" i="80"/>
  <c r="AJ44" i="80"/>
  <c r="AJ45" i="80"/>
  <c r="AJ46" i="80"/>
  <c r="AJ47" i="80"/>
  <c r="AJ48" i="80"/>
  <c r="AJ49" i="80"/>
  <c r="AJ50" i="80"/>
  <c r="AJ51" i="80"/>
  <c r="AJ52" i="80"/>
  <c r="AJ53" i="80"/>
  <c r="AJ54" i="80"/>
  <c r="AJ55" i="80"/>
  <c r="AJ56" i="80"/>
  <c r="AJ57" i="80"/>
  <c r="AJ58" i="80"/>
  <c r="AJ59" i="80"/>
  <c r="AJ60" i="80"/>
  <c r="AJ30" i="80"/>
  <c r="AG32" i="80"/>
  <c r="AG33" i="80"/>
  <c r="AG35" i="80"/>
  <c r="AG36" i="80"/>
  <c r="AG37" i="80"/>
  <c r="AG38" i="80"/>
  <c r="AG39" i="80"/>
  <c r="AG40" i="80"/>
  <c r="AG30" i="80"/>
  <c r="AD32" i="80"/>
  <c r="AD33" i="80"/>
  <c r="AD35" i="80"/>
  <c r="AD36" i="80"/>
  <c r="AD37" i="80"/>
  <c r="AD38" i="80"/>
  <c r="AD39" i="80"/>
  <c r="AD40" i="80"/>
  <c r="AD30" i="80"/>
  <c r="AA32" i="80"/>
  <c r="AA33" i="80"/>
  <c r="AA35" i="80"/>
  <c r="AA36" i="80"/>
  <c r="AA37" i="80"/>
  <c r="AA38" i="80"/>
  <c r="AA39" i="80"/>
  <c r="AA40" i="80"/>
  <c r="AA30" i="80"/>
  <c r="X32" i="80"/>
  <c r="X33" i="80"/>
  <c r="X35" i="80"/>
  <c r="X36" i="80"/>
  <c r="X37" i="80"/>
  <c r="X38" i="80"/>
  <c r="X39" i="80"/>
  <c r="X40" i="80"/>
  <c r="X30" i="80"/>
  <c r="U32" i="80"/>
  <c r="U33" i="80"/>
  <c r="U35" i="80"/>
  <c r="U36" i="80"/>
  <c r="U37" i="80"/>
  <c r="U38" i="80"/>
  <c r="U39" i="80"/>
  <c r="U40" i="80"/>
  <c r="U30" i="80"/>
  <c r="R31" i="80"/>
  <c r="R32" i="80"/>
  <c r="R33" i="80"/>
  <c r="R34" i="80"/>
  <c r="R35" i="80"/>
  <c r="R36" i="80"/>
  <c r="R37" i="80"/>
  <c r="R38" i="80"/>
  <c r="R39" i="80"/>
  <c r="R30" i="80"/>
  <c r="O32" i="80"/>
  <c r="O33" i="80"/>
  <c r="O35" i="80"/>
  <c r="O36" i="80"/>
  <c r="O37" i="80"/>
  <c r="O30" i="80"/>
  <c r="M32" i="80"/>
  <c r="N32" i="80" s="1"/>
  <c r="M33" i="80"/>
  <c r="N33" i="80" s="1"/>
  <c r="M35" i="80"/>
  <c r="N35" i="80" s="1"/>
  <c r="M36" i="80"/>
  <c r="N36" i="80" s="1"/>
  <c r="M37" i="80"/>
  <c r="N37" i="80" s="1"/>
  <c r="M30" i="80"/>
  <c r="N30" i="80" s="1"/>
  <c r="L32" i="80"/>
  <c r="L33" i="80"/>
  <c r="L35" i="80"/>
  <c r="L36" i="80"/>
  <c r="L37" i="80"/>
  <c r="L30" i="80"/>
  <c r="I31" i="80"/>
  <c r="I32" i="80"/>
  <c r="I33" i="80"/>
  <c r="I34" i="80"/>
  <c r="I35" i="80"/>
  <c r="I36" i="80"/>
  <c r="I30" i="80"/>
  <c r="J31" i="80"/>
  <c r="K31" i="80" s="1"/>
  <c r="J32" i="80"/>
  <c r="K32" i="80" s="1"/>
  <c r="J33" i="80"/>
  <c r="K33" i="80" s="1"/>
  <c r="J34" i="80"/>
  <c r="K34" i="80" s="1"/>
  <c r="J35" i="80"/>
  <c r="K35" i="80" s="1"/>
  <c r="J36" i="80"/>
  <c r="K36" i="80" s="1"/>
  <c r="J30" i="80"/>
  <c r="K30" i="80" s="1"/>
  <c r="H31" i="80"/>
  <c r="H32" i="80"/>
  <c r="H33" i="80"/>
  <c r="H34" i="80"/>
  <c r="H35" i="80"/>
  <c r="H36" i="80"/>
  <c r="H37" i="80"/>
  <c r="H38" i="80"/>
  <c r="H39" i="80"/>
  <c r="H40" i="80"/>
  <c r="H41" i="80"/>
  <c r="H42" i="80"/>
  <c r="H43" i="80"/>
  <c r="H44" i="80"/>
  <c r="H45" i="80"/>
  <c r="H46" i="80"/>
  <c r="H47" i="80"/>
  <c r="H48" i="80"/>
  <c r="H49" i="80"/>
  <c r="H50" i="80"/>
  <c r="H51" i="80"/>
  <c r="H52" i="80"/>
  <c r="H53" i="80"/>
  <c r="H54" i="80"/>
  <c r="H55" i="80"/>
  <c r="H56" i="80"/>
  <c r="H57" i="80"/>
  <c r="H58" i="80"/>
  <c r="H59" i="80"/>
  <c r="H60" i="80"/>
  <c r="H61" i="80"/>
  <c r="H62" i="80"/>
  <c r="H63" i="80"/>
  <c r="H30" i="80"/>
  <c r="G31" i="80"/>
  <c r="G32" i="80"/>
  <c r="G33" i="80"/>
  <c r="G34" i="80"/>
  <c r="G35" i="80"/>
  <c r="G36" i="80"/>
  <c r="G37" i="80"/>
  <c r="G38" i="80"/>
  <c r="G39" i="80"/>
  <c r="G40" i="80"/>
  <c r="G41" i="80"/>
  <c r="G42" i="80"/>
  <c r="G43" i="80"/>
  <c r="G44" i="80"/>
  <c r="G45" i="80"/>
  <c r="G46" i="80"/>
  <c r="G47" i="80"/>
  <c r="G48" i="80"/>
  <c r="G49" i="80"/>
  <c r="G50" i="80"/>
  <c r="G51" i="80"/>
  <c r="G52" i="80"/>
  <c r="G53" i="80"/>
  <c r="G54" i="80"/>
  <c r="G55" i="80"/>
  <c r="G56" i="80"/>
  <c r="G57" i="80"/>
  <c r="G58" i="80"/>
  <c r="G59" i="80"/>
  <c r="G60" i="80"/>
  <c r="G61" i="80"/>
  <c r="G62" i="80"/>
  <c r="G63" i="80"/>
  <c r="F31" i="80"/>
  <c r="F32" i="80"/>
  <c r="F33" i="80"/>
  <c r="F34" i="80"/>
  <c r="F35" i="80"/>
  <c r="F36" i="80"/>
  <c r="F37" i="80"/>
  <c r="F38" i="80"/>
  <c r="F39" i="80"/>
  <c r="F40" i="80"/>
  <c r="F41" i="80"/>
  <c r="F42" i="80"/>
  <c r="F43" i="80"/>
  <c r="F44" i="80"/>
  <c r="F45" i="80"/>
  <c r="F46" i="80"/>
  <c r="F47" i="80"/>
  <c r="F48" i="80"/>
  <c r="F49" i="80"/>
  <c r="F50" i="80"/>
  <c r="F51" i="80"/>
  <c r="F52" i="80"/>
  <c r="F53" i="80"/>
  <c r="F54" i="80"/>
  <c r="F55" i="80"/>
  <c r="F56" i="80"/>
  <c r="F57" i="80"/>
  <c r="F58" i="80"/>
  <c r="F59" i="80"/>
  <c r="F60" i="80"/>
  <c r="F61" i="80"/>
  <c r="F62" i="80"/>
  <c r="F63" i="80"/>
  <c r="F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54" i="80"/>
  <c r="E55" i="80"/>
  <c r="E56" i="80"/>
  <c r="E57" i="80"/>
  <c r="E58" i="80"/>
  <c r="E59" i="80"/>
  <c r="E60" i="80"/>
  <c r="E61" i="80"/>
  <c r="E62" i="80"/>
  <c r="E63" i="80"/>
  <c r="E30" i="80"/>
  <c r="D31" i="80"/>
  <c r="D32" i="80"/>
  <c r="D33" i="80"/>
  <c r="D34" i="80"/>
  <c r="D35" i="80"/>
  <c r="D36" i="80"/>
  <c r="D37" i="80"/>
  <c r="D38" i="80"/>
  <c r="D39" i="80"/>
  <c r="D40" i="80"/>
  <c r="D41" i="80"/>
  <c r="D42" i="80"/>
  <c r="D43" i="80"/>
  <c r="D44" i="80"/>
  <c r="D45" i="80"/>
  <c r="D46" i="80"/>
  <c r="D47" i="80"/>
  <c r="D48" i="80"/>
  <c r="D49" i="80"/>
  <c r="D50" i="80"/>
  <c r="D51" i="80"/>
  <c r="D52" i="80"/>
  <c r="D53" i="80"/>
  <c r="D54" i="80"/>
  <c r="D55" i="80"/>
  <c r="D56" i="80"/>
  <c r="D57" i="80"/>
  <c r="D58" i="80"/>
  <c r="D59" i="80"/>
  <c r="D60" i="80"/>
  <c r="D61" i="80"/>
  <c r="D62" i="80"/>
  <c r="D63" i="80"/>
  <c r="C31" i="80"/>
  <c r="C32" i="80"/>
  <c r="C33" i="80"/>
  <c r="C34" i="80"/>
  <c r="C35" i="80"/>
  <c r="C36" i="80"/>
  <c r="C37" i="80"/>
  <c r="C38" i="80"/>
  <c r="C39" i="80"/>
  <c r="C40" i="80"/>
  <c r="C41" i="80"/>
  <c r="C42" i="80"/>
  <c r="C43" i="80"/>
  <c r="C44" i="80"/>
  <c r="C45" i="80"/>
  <c r="C46" i="80"/>
  <c r="C47" i="80"/>
  <c r="C48" i="80"/>
  <c r="C49" i="80"/>
  <c r="C50" i="80"/>
  <c r="C51" i="80"/>
  <c r="C52" i="80"/>
  <c r="C53" i="80"/>
  <c r="C54" i="80"/>
  <c r="C55" i="80"/>
  <c r="C56" i="80"/>
  <c r="C57" i="80"/>
  <c r="C58" i="80"/>
  <c r="C59" i="80"/>
  <c r="C60" i="80"/>
  <c r="C61" i="80"/>
  <c r="C62" i="80"/>
  <c r="C63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31" i="80"/>
  <c r="A30" i="80"/>
  <c r="B60" i="80"/>
  <c r="B61" i="80"/>
  <c r="B62" i="80"/>
  <c r="B63" i="80"/>
  <c r="B31" i="80"/>
  <c r="B32" i="80"/>
  <c r="B33" i="80"/>
  <c r="B34" i="80"/>
  <c r="B35" i="80"/>
  <c r="B36" i="80"/>
  <c r="B37" i="80"/>
  <c r="B38" i="80"/>
  <c r="B39" i="80"/>
  <c r="B40" i="80"/>
  <c r="B41" i="80"/>
  <c r="B42" i="80"/>
  <c r="B43" i="80"/>
  <c r="B44" i="80"/>
  <c r="B45" i="80"/>
  <c r="B46" i="80"/>
  <c r="B47" i="80"/>
  <c r="B48" i="80"/>
  <c r="B49" i="80"/>
  <c r="B50" i="80"/>
  <c r="B51" i="80"/>
  <c r="B52" i="80"/>
  <c r="B53" i="80"/>
  <c r="B54" i="80"/>
  <c r="B55" i="80"/>
  <c r="B56" i="80"/>
  <c r="B57" i="80"/>
  <c r="B58" i="80"/>
  <c r="B59" i="80"/>
  <c r="B30" i="80"/>
  <c r="G30" i="80"/>
  <c r="D30" i="80"/>
  <c r="C30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guido.pellizzaro</author>
  </authors>
  <commentList>
    <comment ref="DP3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guido.pellizzaro:</t>
        </r>
        <r>
          <rPr>
            <sz val="8"/>
            <color indexed="81"/>
            <rFont val="Tahoma"/>
            <family val="2"/>
          </rPr>
          <t xml:space="preserve">
Ambiguous  results - 116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a user</author>
  </authors>
  <commentList>
    <comment ref="G4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7m from Blackburn road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25m from M25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35m from A12</t>
        </r>
      </text>
    </comment>
    <comment ref="G62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33m from M42
10m from M42 slip</t>
        </r>
      </text>
    </comment>
  </commentList>
</comments>
</file>

<file path=xl/sharedStrings.xml><?xml version="1.0" encoding="utf-8"?>
<sst xmlns="http://schemas.openxmlformats.org/spreadsheetml/2006/main" count="5047" uniqueCount="652">
  <si>
    <t>Bold indicates concentration &gt;40 µg/m³</t>
  </si>
  <si>
    <t>X</t>
  </si>
  <si>
    <t>Y</t>
  </si>
  <si>
    <t>Location</t>
  </si>
  <si>
    <t>Site Reference No.</t>
  </si>
  <si>
    <t>Location Details</t>
  </si>
  <si>
    <t>Data Capture</t>
  </si>
  <si>
    <t>Annual-Mean Unadjusted</t>
  </si>
  <si>
    <t>Red bold = very high concentration i.e. &gt;80 µg/m³</t>
  </si>
  <si>
    <t>Spreadsheet Notes</t>
  </si>
  <si>
    <t>Distance from Road (m)</t>
  </si>
  <si>
    <t>All results in µg/m³</t>
  </si>
  <si>
    <t>Lindsfarne Road</t>
  </si>
  <si>
    <t>National Bias Adjusted</t>
  </si>
  <si>
    <t>Data capture less than 90%</t>
  </si>
  <si>
    <t>N</t>
  </si>
  <si>
    <t>Calendar Year 2006</t>
  </si>
  <si>
    <t>Calendar Year 2007</t>
  </si>
  <si>
    <t>Calendar Year 2008</t>
  </si>
  <si>
    <t>Calendar Year 2009</t>
  </si>
  <si>
    <t>Calendar Year 2010</t>
  </si>
  <si>
    <t>Calendar Year 2011</t>
  </si>
  <si>
    <t>Civic Centre, Station Road, Addlestone</t>
  </si>
  <si>
    <t>RY1</t>
  </si>
  <si>
    <t>Brockhurst Residential Home, Brox Road, Ottershaw</t>
  </si>
  <si>
    <t>RY3</t>
  </si>
  <si>
    <t>Riverside Sheltered Housing, Pitson Close, Addlestone</t>
  </si>
  <si>
    <t>RY4</t>
  </si>
  <si>
    <t>Egham Sports Centre, Vicarage Road, Egham</t>
  </si>
  <si>
    <t>RY6</t>
  </si>
  <si>
    <t>Ongar Place First School, Milton Road, Addlestone</t>
  </si>
  <si>
    <t>RY8</t>
  </si>
  <si>
    <t>175 New Haw Road, New Haw</t>
  </si>
  <si>
    <t>RY9</t>
  </si>
  <si>
    <t>M25B Staines</t>
  </si>
  <si>
    <t>RY10</t>
  </si>
  <si>
    <t>RY11</t>
  </si>
  <si>
    <t>RY12</t>
  </si>
  <si>
    <t>RY13</t>
  </si>
  <si>
    <t>RY14</t>
  </si>
  <si>
    <t>1-16 Dukes Court, Brighton Road, Addlestone</t>
  </si>
  <si>
    <t>RY15</t>
  </si>
  <si>
    <t>116 Station Road, Addlestone</t>
  </si>
  <si>
    <t>RY16</t>
  </si>
  <si>
    <t>Railway crossing, Station Road, Addlestone</t>
  </si>
  <si>
    <t>RY17</t>
  </si>
  <si>
    <t>New Haw Road / Woodham Lane roundabout, New Haw</t>
  </si>
  <si>
    <t>RY18</t>
  </si>
  <si>
    <t>78 Woodham Lane, New Haw</t>
  </si>
  <si>
    <t>RY19</t>
  </si>
  <si>
    <t>26 Windsor Street, Chertsey</t>
  </si>
  <si>
    <t>RY20</t>
  </si>
  <si>
    <t>RY21</t>
  </si>
  <si>
    <t>Guildford Street, Chertsey</t>
  </si>
  <si>
    <t>RY22</t>
  </si>
  <si>
    <t>37 Bridge Road, Chertsey</t>
  </si>
  <si>
    <t>RY23</t>
  </si>
  <si>
    <t>Eastworth Road/Chertsey Road junction</t>
  </si>
  <si>
    <t>RY24</t>
  </si>
  <si>
    <t>Vicarage Road/Pooley Green Road junction, Egham</t>
  </si>
  <si>
    <t>RY25</t>
  </si>
  <si>
    <t>Railway crossing, Vicarage Road, Egham</t>
  </si>
  <si>
    <t>RY26</t>
  </si>
  <si>
    <t>38 Station Road, Egham</t>
  </si>
  <si>
    <t>RY28</t>
  </si>
  <si>
    <t>Railway crossing, Station Road (3 Rusham Park Avenue), Egham</t>
  </si>
  <si>
    <t>RY29</t>
  </si>
  <si>
    <t>Railway crossing, Thorpe Road, Egham</t>
  </si>
  <si>
    <t>RY30</t>
  </si>
  <si>
    <t>Thorpe Road, Egham</t>
  </si>
  <si>
    <t>RY31</t>
  </si>
  <si>
    <t>Beechtree Avenue, Englefield Green</t>
  </si>
  <si>
    <t>RY32</t>
  </si>
  <si>
    <t>RY33</t>
  </si>
  <si>
    <t>RY34</t>
  </si>
  <si>
    <t>Site Type</t>
  </si>
  <si>
    <t>Roadside</t>
  </si>
  <si>
    <t>Urban background</t>
  </si>
  <si>
    <t>Muckhatch Lane, Elmside</t>
  </si>
  <si>
    <t>Muckhatch Lane, M25 boundary</t>
  </si>
  <si>
    <t>Co-location tubes</t>
  </si>
  <si>
    <t>Highways Agency's tubes</t>
  </si>
  <si>
    <t>M25</t>
  </si>
  <si>
    <t>Road</t>
  </si>
  <si>
    <t>B3121</t>
  </si>
  <si>
    <t>N/A</t>
  </si>
  <si>
    <t>A318</t>
  </si>
  <si>
    <t>A318/B385</t>
  </si>
  <si>
    <t>B385</t>
  </si>
  <si>
    <t>B375</t>
  </si>
  <si>
    <t>Guildford St</t>
  </si>
  <si>
    <t>A317/B387</t>
  </si>
  <si>
    <t>B388</t>
  </si>
  <si>
    <t>Station Rd</t>
  </si>
  <si>
    <t>B388/Station Rd</t>
  </si>
  <si>
    <t>B3376</t>
  </si>
  <si>
    <t>B388/A30</t>
  </si>
  <si>
    <t>A328/Bond St</t>
  </si>
  <si>
    <t>&gt;50</t>
  </si>
  <si>
    <t>20m from Thorpe By-Pass; 42m from M25</t>
  </si>
  <si>
    <t>2m from M25</t>
  </si>
  <si>
    <t>Site within AQMA</t>
  </si>
  <si>
    <t>?</t>
  </si>
  <si>
    <t>Calendar Year 2005</t>
  </si>
  <si>
    <t>Calendar Year 2004</t>
  </si>
  <si>
    <t>Calendar Year 2003</t>
  </si>
  <si>
    <t>Calendar Year 2002</t>
  </si>
  <si>
    <t>Calendar Year 2001</t>
  </si>
  <si>
    <t>Calendar Year 2000</t>
  </si>
  <si>
    <t>RY2</t>
  </si>
  <si>
    <t>RY5</t>
  </si>
  <si>
    <t>Black bold = concentration exceeding 40 µg/m³</t>
  </si>
  <si>
    <t>t.m.</t>
  </si>
  <si>
    <t>Lost</t>
  </si>
  <si>
    <t>lost</t>
  </si>
  <si>
    <t>n.d.</t>
  </si>
  <si>
    <t>t.m</t>
  </si>
  <si>
    <t>Tube moved to a different location (details below)</t>
  </si>
  <si>
    <t>Annual-Mean Results (Calendar Year)</t>
  </si>
  <si>
    <t>Jct. of St Jude's Rd &amp; Bagshot Rd</t>
  </si>
  <si>
    <t>RY13 - moved to 1-22 Wyvern Place, High St, Addlestone</t>
  </si>
  <si>
    <t>LA</t>
  </si>
  <si>
    <t>Barnsley Metropolitan Borough Council</t>
  </si>
  <si>
    <t xml:space="preserve">Higham Lane, Higham </t>
  </si>
  <si>
    <t/>
  </si>
  <si>
    <t>Royd Lane, Higham</t>
  </si>
  <si>
    <t>Birmingham City Council</t>
  </si>
  <si>
    <t xml:space="preserve">Shelly Drive </t>
  </si>
  <si>
    <t>Chaucer Close</t>
  </si>
  <si>
    <t>missing</t>
  </si>
  <si>
    <t>11 Sycamore</t>
  </si>
  <si>
    <t>Birmingham Tyburn Co-location  - 1</t>
  </si>
  <si>
    <t>Birmingham Tyburn Co-location  - 2</t>
  </si>
  <si>
    <t>Birmingham Tyburn Co-location  - 3</t>
  </si>
  <si>
    <t>Blaby District Council</t>
  </si>
  <si>
    <t>98 Leicester Rd, Enderby</t>
  </si>
  <si>
    <t>Co-located with M1 Enderby Analyser - 1</t>
  </si>
  <si>
    <t>Co-located with M1 Enderby Analyser - 2</t>
  </si>
  <si>
    <t>Co-located with M1 Enderby Analyser - 3</t>
  </si>
  <si>
    <t>Roadside M1 AQMA 3</t>
  </si>
  <si>
    <t>64 Packer Avenue, LFE</t>
  </si>
  <si>
    <t>Blackburn with Darwen Borough Council</t>
  </si>
  <si>
    <t>Ground Hog Monitor M65 - 1</t>
  </si>
  <si>
    <t>Ground Hog Monitor M65 - 2</t>
  </si>
  <si>
    <t>Ground Hog Monitor M65 - 3</t>
  </si>
  <si>
    <t>Ground Hog Monitor M65 - 4</t>
  </si>
  <si>
    <t>599 Blackburn Road</t>
  </si>
  <si>
    <t>Bolsover District Council</t>
  </si>
  <si>
    <t>Carter Lane East  (Site E1)</t>
  </si>
  <si>
    <t>Collocated with 1 Carter Lane Monitor- 1</t>
  </si>
  <si>
    <t>Collocated with 1 Carter Lane Monitor- 2</t>
  </si>
  <si>
    <t>Collocated with 1 Carter Lane Monitor- 3</t>
  </si>
  <si>
    <t>25 Orchard Close</t>
  </si>
  <si>
    <t>Bolton Metropolitan Borough Council</t>
  </si>
  <si>
    <t>22 Whitegate, Hunger Hill</t>
  </si>
  <si>
    <t>Brentwood Borough Council</t>
  </si>
  <si>
    <t>Brook Street Roadside (M25/A12)</t>
  </si>
  <si>
    <t>Poplars Farm, Brook Street</t>
  </si>
  <si>
    <t>12 Hurstwood Avenue</t>
  </si>
  <si>
    <t>Hurstwood Avenue (A12 Railings)</t>
  </si>
  <si>
    <t>58 Roman Road</t>
  </si>
  <si>
    <t>8 Trimble Close</t>
  </si>
  <si>
    <t>Bristol City Council</t>
  </si>
  <si>
    <t>Bromsgrove District Council</t>
  </si>
  <si>
    <t>Lickey End - M42 J1 Island</t>
  </si>
  <si>
    <t>Broxtowe Borough Council</t>
  </si>
  <si>
    <t>Derbyshire Ave., Trowell A BX32</t>
  </si>
  <si>
    <t>Trowell M1 Services BX17</t>
  </si>
  <si>
    <t>Trowell M1 Services BX18</t>
  </si>
  <si>
    <t>Cannock Chase District Council</t>
  </si>
  <si>
    <t>Tube 1 - Watling Street A5 -BTL</t>
  </si>
  <si>
    <t>Tube 2 - Watling Street A5 -BTLB</t>
  </si>
  <si>
    <t>Tube 3 - Watling Street A5 - WS67</t>
  </si>
  <si>
    <t>Tube 4 - Watling Street A5 -WS54</t>
  </si>
  <si>
    <t>Tube 5 (collocated analyser)- BTMS1</t>
  </si>
  <si>
    <t>Tube 6 (collocated analyser)- BTMS2</t>
  </si>
  <si>
    <t>Tube 7 (collocated analyser) -BTMS3</t>
  </si>
  <si>
    <t>Carlisle City Council</t>
  </si>
  <si>
    <t>Carlisle</t>
  </si>
  <si>
    <t>Cheshire East</t>
  </si>
  <si>
    <t>Newlyn High Legh</t>
  </si>
  <si>
    <t>Chichester City Council</t>
  </si>
  <si>
    <t>Co-located at cabin - 1</t>
  </si>
  <si>
    <t>Co-located at cabin - 2</t>
  </si>
  <si>
    <t>Co-located at cabin - 3</t>
  </si>
  <si>
    <t>NE of A27 Roundabout</t>
  </si>
  <si>
    <t>Claremont Court, Kings Avenue</t>
  </si>
  <si>
    <t>Congleton Borough Council</t>
  </si>
  <si>
    <t>M6 Cranage - HB</t>
  </si>
  <si>
    <t>M6 The Haven</t>
  </si>
  <si>
    <t>Cornwall Council</t>
  </si>
  <si>
    <t>1 Mill Road Tideford</t>
  </si>
  <si>
    <t>House between two A30 slip roads</t>
  </si>
  <si>
    <t>Cotswold District Council</t>
  </si>
  <si>
    <t>Air Balloon</t>
  </si>
  <si>
    <t>Dartford Borough Council</t>
  </si>
  <si>
    <t>End of Eliot Rd / Bow Arrow Lane</t>
  </si>
  <si>
    <t>Slip Rd off A282</t>
  </si>
  <si>
    <t>Derby City Council</t>
  </si>
  <si>
    <t>Li's Fish Bar</t>
  </si>
  <si>
    <t>27 Kirkleys South</t>
  </si>
  <si>
    <t>Doncaster MBC</t>
  </si>
  <si>
    <t>9 Dirleton Drive</t>
  </si>
  <si>
    <t>5 Highgrove Court</t>
  </si>
  <si>
    <t>6 Muirfield Avenue</t>
  </si>
  <si>
    <t>Dover District Council</t>
  </si>
  <si>
    <t>Gateway</t>
  </si>
  <si>
    <t>St Martins</t>
  </si>
  <si>
    <t>Dudley Metropolitan Borough Council</t>
  </si>
  <si>
    <t>Woodbury Road</t>
  </si>
  <si>
    <t>Eastleigh Borough Council</t>
  </si>
  <si>
    <t>Sparrow Square</t>
  </si>
  <si>
    <t>Dove Dale</t>
  </si>
  <si>
    <t>Erewash Borough Council</t>
  </si>
  <si>
    <t>Quantock Road - wall</t>
  </si>
  <si>
    <t>Quantock Road - fence</t>
  </si>
  <si>
    <t>Gravesham Borough Council</t>
  </si>
  <si>
    <t>Bembridge, Watling Street</t>
  </si>
  <si>
    <t>Herefordshire Council</t>
  </si>
  <si>
    <t>34 Victoria Street</t>
  </si>
  <si>
    <t>Council DT32</t>
  </si>
  <si>
    <t>Home Farm</t>
  </si>
  <si>
    <t>Hertsmere Borough Council</t>
  </si>
  <si>
    <t>Hartspring Lane</t>
  </si>
  <si>
    <t>Blanche Lane</t>
  </si>
  <si>
    <t>Huntingdonshire District Council</t>
  </si>
  <si>
    <t>Fenstanton (Hilton Road)</t>
  </si>
  <si>
    <t>Brampton 1 (Laws Crescent)</t>
  </si>
  <si>
    <t>Brampton 2 (8 Wood View)</t>
  </si>
  <si>
    <t>Kingston Upon Hull City Council</t>
  </si>
  <si>
    <t>Daltry Street</t>
  </si>
  <si>
    <t>Leeds City Council</t>
  </si>
  <si>
    <t>Dewsbury Rd - fence</t>
  </si>
  <si>
    <t>Dewsbury Rd - gable</t>
  </si>
  <si>
    <t>Lichfield District Council</t>
  </si>
  <si>
    <t>Muckley Corner Hotel</t>
  </si>
  <si>
    <t>London Borough of Barnet</t>
  </si>
  <si>
    <t>Dallas Rd - overhead gantry</t>
  </si>
  <si>
    <t>Dallas Rd - lamp post</t>
  </si>
  <si>
    <t>52 Westside</t>
  </si>
  <si>
    <t>London Borough of Enfield</t>
  </si>
  <si>
    <t>15 Holmesdale (ENF 14)</t>
  </si>
  <si>
    <t>M25 Border / Holmesdale Tunnel Portal (ENF 15)</t>
  </si>
  <si>
    <t>London Borough of Harrow</t>
  </si>
  <si>
    <t>Bank of M1 Motorway</t>
  </si>
  <si>
    <t>Nearest Residential</t>
  </si>
  <si>
    <t>London Borough of Hillingdon</t>
  </si>
  <si>
    <t>M4 Roadside - Cranford Drive</t>
  </si>
  <si>
    <t>M4 Residential - Cranford Drive</t>
  </si>
  <si>
    <t>London Borough of Hounslow</t>
  </si>
  <si>
    <t>M4 Roadside - The Alders</t>
  </si>
  <si>
    <t>Oxford Avenue (M4 Residential -The Alders)</t>
  </si>
  <si>
    <t>London Borough of Redbridge</t>
  </si>
  <si>
    <t>Redbridge</t>
  </si>
  <si>
    <t>Luton Borough Council</t>
  </si>
  <si>
    <t>Armitage Gardens (on lighting column)</t>
  </si>
  <si>
    <t>Macclesfield Borough Council</t>
  </si>
  <si>
    <t>Tollbar Cottage, Chester Road, Mere</t>
  </si>
  <si>
    <t>Maidstone Borough Council</t>
  </si>
  <si>
    <t>Amberleight - Harbourland Close</t>
  </si>
  <si>
    <t>Boxley Road Bridge - M20</t>
  </si>
  <si>
    <t>Manchester City Council</t>
  </si>
  <si>
    <t>Stortford Drive - residence</t>
  </si>
  <si>
    <t>Stortford Drive - HB</t>
  </si>
  <si>
    <t>Peterswood Close - residence</t>
  </si>
  <si>
    <t>Peterswood Close - HB</t>
  </si>
  <si>
    <t>Mid Devon District Council</t>
  </si>
  <si>
    <t xml:space="preserve">No.1 Subway Approach, Willand, Devon </t>
  </si>
  <si>
    <t>Northampton Borough Council</t>
  </si>
  <si>
    <t>North Warwickshire Council</t>
  </si>
  <si>
    <t>M6/M42 AQM - Tube 1</t>
  </si>
  <si>
    <t>M6/M42 AQM - Tube 3</t>
  </si>
  <si>
    <t>M6/M42 AQM - Tube 2</t>
  </si>
  <si>
    <t>Brick Kiln Farm 1 (tree)</t>
  </si>
  <si>
    <t>Brick Kiln Farm 2 (gate)</t>
  </si>
  <si>
    <t>North West Leicestershire District Council</t>
  </si>
  <si>
    <t>Long Whatton - Village Sign</t>
  </si>
  <si>
    <t>Long Whatton - Footpath Sign</t>
  </si>
  <si>
    <t>Nottingham City Council</t>
  </si>
  <si>
    <t>31 Clifton Boulevard (streetlamp)</t>
  </si>
  <si>
    <t>31 Clifton Boulevard (drainpipe)</t>
  </si>
  <si>
    <t>AURN Clinton Street (co-located) - 1</t>
  </si>
  <si>
    <t>AURN Clinton Street (co-located) - 2</t>
  </si>
  <si>
    <t>AURN Clinton Street (co-located) - 3</t>
  </si>
  <si>
    <t>Carter Gate  Co-location 1</t>
  </si>
  <si>
    <t>Carter Gate  Co-location 2</t>
  </si>
  <si>
    <t>Carter Gate  Co-location 3</t>
  </si>
  <si>
    <t>Reading Borough Council</t>
  </si>
  <si>
    <t>Whitley Wood</t>
  </si>
  <si>
    <t>Reigate &amp; Banstead Borough Council</t>
  </si>
  <si>
    <t>M25 Residence - 17 Ashcombe Rd</t>
  </si>
  <si>
    <t>Horley / Gatwick - The Crescent</t>
  </si>
  <si>
    <t>M23 Residence - Hathersham Lane</t>
  </si>
  <si>
    <t>M23 Boundary</t>
  </si>
  <si>
    <t>Rochdale Metropolitan Borough Council</t>
  </si>
  <si>
    <t>Trows Lane - on fence - 1</t>
  </si>
  <si>
    <t>Trows Lane - on fence - 2</t>
  </si>
  <si>
    <t>52 Mossway</t>
  </si>
  <si>
    <t>155 Queens Drive</t>
  </si>
  <si>
    <t>Rotherham Metropolitan Borough Council</t>
  </si>
  <si>
    <t>Brinsworth School Field</t>
  </si>
  <si>
    <t>46 Droppingwell Rd - lamp post</t>
  </si>
  <si>
    <t>47 Derwent Crescent - lamp post</t>
  </si>
  <si>
    <t>Wales AQ Monitoring Unit 1</t>
  </si>
  <si>
    <t>Wales AQ Monitoring Unit 2</t>
  </si>
  <si>
    <t>Wales AQ Monitoring Unit 3</t>
  </si>
  <si>
    <t>1 Kirkstead Road - lamp post</t>
  </si>
  <si>
    <t>53 School Rd</t>
  </si>
  <si>
    <t>Royal Borough of Kingston upon Thames</t>
  </si>
  <si>
    <t>Chaffinch Close, Tolworth</t>
  </si>
  <si>
    <t>Rugby Borough Council</t>
  </si>
  <si>
    <t>Rugby</t>
  </si>
  <si>
    <t>Runnymede Borough Council</t>
  </si>
  <si>
    <t>Elmside</t>
  </si>
  <si>
    <t>M25 Boundary</t>
  </si>
  <si>
    <t>Rushcliffe Borough Council</t>
  </si>
  <si>
    <t>Cloverlands Roadside 1 - A60/A52 Nottingham</t>
  </si>
  <si>
    <t>Cloverlands Roadside 2 - A52 Botany Close</t>
  </si>
  <si>
    <t>Cloverlands Façade 1 - Windyway</t>
  </si>
  <si>
    <t>Cloverlands Façade 2 - Cloverlands</t>
  </si>
  <si>
    <t>Cloverlands Façade 3 - Saltby Green</t>
  </si>
  <si>
    <t>Cloverlands Façade 4 - Landmere  Lane</t>
  </si>
  <si>
    <t>Salford City Council</t>
  </si>
  <si>
    <t>Co-located with M60 monitor - 1</t>
  </si>
  <si>
    <t>Co-located with M60 monitor - 2</t>
  </si>
  <si>
    <t>Co-located with M60 monitor - 3</t>
  </si>
  <si>
    <t>23 Greenacre Lane (fence)</t>
  </si>
  <si>
    <t>Edenfield Lane (temp analyser)</t>
  </si>
  <si>
    <t>18 Plover Drive</t>
  </si>
  <si>
    <t>50 Trevor Road</t>
  </si>
  <si>
    <t>Salisbury District Council</t>
  </si>
  <si>
    <t>17 Wilton Road</t>
  </si>
  <si>
    <t>Sefton Metropolitan Borough Council</t>
  </si>
  <si>
    <t>24 Gladstone Road</t>
  </si>
  <si>
    <t>Sevenoaks District Council</t>
  </si>
  <si>
    <t>Heather End, Swanley (A20)</t>
  </si>
  <si>
    <t>Ladds Way, Swanley (A20)</t>
  </si>
  <si>
    <t>Old Dartford Road, Farningham (M20)</t>
  </si>
  <si>
    <t>Ovenden Road, Sundridge (M25)</t>
  </si>
  <si>
    <t>88 Park Lane, Kemsing (M26)</t>
  </si>
  <si>
    <t>Sheffield City Council</t>
  </si>
  <si>
    <t>Droppingwell Road</t>
  </si>
  <si>
    <t>Tinsley AURN - 1</t>
  </si>
  <si>
    <t>Tinsley AURN - 2</t>
  </si>
  <si>
    <t>Tinsley AURN - 3</t>
  </si>
  <si>
    <t>Siemens Close</t>
  </si>
  <si>
    <t>Shrewsbury &amp; Atcham Borough Council</t>
  </si>
  <si>
    <t>Bayston Hill</t>
  </si>
  <si>
    <t>Slough Borough Council</t>
  </si>
  <si>
    <t>Winvale</t>
  </si>
  <si>
    <t>The Myrke</t>
  </si>
  <si>
    <t>Grrampian Way</t>
  </si>
  <si>
    <t>South Bedfordshire District Council</t>
  </si>
  <si>
    <t>28b High Street</t>
  </si>
  <si>
    <t>South Buckinghamshire District Council</t>
  </si>
  <si>
    <t>GX AQMU, Oxford Road</t>
  </si>
  <si>
    <t xml:space="preserve">Belle View Oxford Rd </t>
  </si>
  <si>
    <t xml:space="preserve">Old Marsh Lane </t>
  </si>
  <si>
    <t>Oak Stubbs Lane</t>
  </si>
  <si>
    <t>Cambrai, Willets Lane</t>
  </si>
  <si>
    <t>South Cambridgeshire District Council</t>
  </si>
  <si>
    <t>Cambridge Road, Girton</t>
  </si>
  <si>
    <t>Grange Farm Cittage, A14</t>
  </si>
  <si>
    <t>South Hams District Council</t>
  </si>
  <si>
    <t>Dean Cottage (A)</t>
  </si>
  <si>
    <t>The Old Parsonage (B)</t>
  </si>
  <si>
    <t>The Old Parsonage (C)</t>
  </si>
  <si>
    <t>Discontinued</t>
  </si>
  <si>
    <t>The Old Parsonage (D)</t>
  </si>
  <si>
    <t>The Old Parsonage (E)</t>
  </si>
  <si>
    <t>South Northamptonshire District Council</t>
  </si>
  <si>
    <t>78 Watling Street (kerbside)</t>
  </si>
  <si>
    <t>South Staffordshire Council</t>
  </si>
  <si>
    <t>Woodbank House, Penkridge</t>
  </si>
  <si>
    <t>Roadside, Penkridge</t>
  </si>
  <si>
    <t>The Old Mitre Public House, Essington</t>
  </si>
  <si>
    <t>Roadside, Essington</t>
  </si>
  <si>
    <t>8 Cannock Road, Featherstone</t>
  </si>
  <si>
    <t>Roadside, Featherstone</t>
  </si>
  <si>
    <t>Oak Farm</t>
  </si>
  <si>
    <t>South Tyneside Metropolitan Borough Council</t>
  </si>
  <si>
    <t>A19 / Lindisfarne Road (adjacent to No.18)</t>
  </si>
  <si>
    <t>Southampton City Council</t>
  </si>
  <si>
    <t>M271</t>
  </si>
  <si>
    <t>Coniston Road</t>
  </si>
  <si>
    <t>Spelthorne Borough Council</t>
  </si>
  <si>
    <t>London Road</t>
  </si>
  <si>
    <t>Moor Lane</t>
  </si>
  <si>
    <t>Harrison way</t>
  </si>
  <si>
    <t>St Albans City &amp; District Council</t>
  </si>
  <si>
    <t>M10 boundary</t>
  </si>
  <si>
    <t>M1 boundary</t>
  </si>
  <si>
    <t>Beech Tree Cottage</t>
  </si>
  <si>
    <t>7 Moor Mill Lane</t>
  </si>
  <si>
    <t>St Helens Metropolitan Borough Council</t>
  </si>
  <si>
    <t>160 Southworth Road</t>
  </si>
  <si>
    <t>Stockport Metropolitan Borough Council</t>
  </si>
  <si>
    <t>Parkview Lodge - residential</t>
  </si>
  <si>
    <t>Kennilworth Road - HB</t>
  </si>
  <si>
    <t>Stoke on Trent City Council</t>
  </si>
  <si>
    <t>Uttoxeter Road, Meir (Lamppost)</t>
  </si>
  <si>
    <t>1 Warwick Ave, Meir (Telegraph Pole )</t>
  </si>
  <si>
    <t>Surrey Heath Borough Council</t>
  </si>
  <si>
    <t>Burgoyne Road</t>
  </si>
  <si>
    <t>Brackendale</t>
  </si>
  <si>
    <t>Tewkesbury District Council</t>
  </si>
  <si>
    <t>Adjacent to M5/J10</t>
  </si>
  <si>
    <t>15 Withybridge Gardens</t>
  </si>
  <si>
    <t>Comus, Bamfurlong Lane</t>
  </si>
  <si>
    <t>Three Rivers District Council</t>
  </si>
  <si>
    <t>Glen View Chandlers Lane</t>
  </si>
  <si>
    <t>Thurrock Council</t>
  </si>
  <si>
    <t>Poison Store - 1</t>
  </si>
  <si>
    <t>Poison Store - 2</t>
  </si>
  <si>
    <t>Poison Store - 3</t>
  </si>
  <si>
    <t>Lydden Clockhouse Lane</t>
  </si>
  <si>
    <t>54 Gatehope Drive</t>
  </si>
  <si>
    <t>Hotel (Only Property in AQMA)</t>
  </si>
  <si>
    <t>Stanford-le-hope Co-location - 1</t>
  </si>
  <si>
    <t>Stanford-le-hope Co-location - 2</t>
  </si>
  <si>
    <t>Stanford-le-hope Co-location - 3</t>
  </si>
  <si>
    <t>Tonbridge &amp; Malling Borough Council</t>
  </si>
  <si>
    <t>Teapot Lane - HB</t>
  </si>
  <si>
    <t>Rowan Close</t>
  </si>
  <si>
    <t>Vale of White Horse District Council</t>
  </si>
  <si>
    <t>Stanley Close, Botley</t>
  </si>
  <si>
    <t>Wakefield Metropolitan District Council</t>
  </si>
  <si>
    <t>Wakefield - Horbury Rd AQMU 1</t>
  </si>
  <si>
    <t>Wakefield - Horbury Rd AQMU 2</t>
  </si>
  <si>
    <t>Wakefield - Horbury Rd AQMU 3</t>
  </si>
  <si>
    <t>417 Horbury Rd</t>
  </si>
  <si>
    <t>249 BR Barn</t>
  </si>
  <si>
    <t>Wakefield - Cross Keys</t>
  </si>
  <si>
    <t>467 Denby Dale Rd West</t>
  </si>
  <si>
    <t>233 Chucrh Road</t>
  </si>
  <si>
    <t xml:space="preserve">1 West Park Terrace </t>
  </si>
  <si>
    <t>Pleasant View</t>
  </si>
  <si>
    <t>Walsall Metropolitan Borough Council</t>
  </si>
  <si>
    <t>Crompton Close - No 16</t>
  </si>
  <si>
    <t>Wolverhampton Road - No 482</t>
  </si>
  <si>
    <t>Warrington Borough Council</t>
  </si>
  <si>
    <t>Hatton - motorway</t>
  </si>
  <si>
    <t>Hatton - residence</t>
  </si>
  <si>
    <t>Lymm - motorway</t>
  </si>
  <si>
    <t>Lymm - residence</t>
  </si>
  <si>
    <t>Winwick - motorway</t>
  </si>
  <si>
    <t>Winwick - residence</t>
  </si>
  <si>
    <t>Risley - motorway</t>
  </si>
  <si>
    <t>Risley - residence</t>
  </si>
  <si>
    <t>Watford Borough Council</t>
  </si>
  <si>
    <t>Ravenscroft</t>
  </si>
  <si>
    <t>Eastlea Ave</t>
  </si>
  <si>
    <t>Waverley Borough Council</t>
  </si>
  <si>
    <t>Hindhead Roadside</t>
  </si>
  <si>
    <t>West Dorset District Council</t>
  </si>
  <si>
    <t>Tube 1 - AQMA (George Inn)</t>
  </si>
  <si>
    <t>Tube 2 - AQMA (Duck Street)</t>
  </si>
  <si>
    <t>Tube 3 - AQMA (Village Hall)</t>
  </si>
  <si>
    <t>Wigan Council</t>
  </si>
  <si>
    <t>Woodfield Crescent</t>
  </si>
  <si>
    <t>Ashwood Avenue</t>
  </si>
  <si>
    <t>22-23 Linden Court</t>
  </si>
  <si>
    <t>Wokingham Borough Council</t>
  </si>
  <si>
    <t>Woodward Close - tube 1</t>
  </si>
  <si>
    <t>Green Lane</t>
  </si>
  <si>
    <t xml:space="preserve">312 Old Whitley Wood Lane </t>
  </si>
  <si>
    <t>Reading Road</t>
  </si>
  <si>
    <t>Woodward Close - tube 2</t>
  </si>
  <si>
    <t>Woodward Close - tube 3</t>
  </si>
  <si>
    <t>Wycombe District Council</t>
  </si>
  <si>
    <t>40 Marcourt Road - 1</t>
  </si>
  <si>
    <t>40 Marcourt Road - 2</t>
  </si>
  <si>
    <t>40 Marcourt Road - 3</t>
  </si>
  <si>
    <t>Distance to Receptor (m)</t>
  </si>
  <si>
    <t>15m from the Avenue &amp; 43m from the M25</t>
  </si>
  <si>
    <t>RY15 - moved to 23 Brighton Rd, Addlestone</t>
  </si>
  <si>
    <t>RY17 - moved to 158 Station Rd, Addlestone</t>
  </si>
  <si>
    <t>RY35</t>
  </si>
  <si>
    <t>Calendar Year 2012</t>
  </si>
  <si>
    <t>RY36</t>
  </si>
  <si>
    <t>RY37</t>
  </si>
  <si>
    <t>RY38</t>
  </si>
  <si>
    <t>RY39</t>
  </si>
  <si>
    <t>RY40</t>
  </si>
  <si>
    <t>RY41</t>
  </si>
  <si>
    <t>Industrial</t>
  </si>
  <si>
    <t>Chobham Lane, Longcross, near Kitsmead Lane roundabout</t>
  </si>
  <si>
    <t>L = Very low result / below level of detection</t>
  </si>
  <si>
    <t>L</t>
  </si>
  <si>
    <t>7 Fairview Cottages, Trumps Green Road, Virginia Water</t>
  </si>
  <si>
    <t>C10</t>
  </si>
  <si>
    <t>5 Ham Moor Lane, Addlestone (Weybridge Business Park)</t>
  </si>
  <si>
    <t>Shakespeare Road, Addlestone (Weybridge Business Park)</t>
  </si>
  <si>
    <t>The Beeches, Chestnut Drive, Egham</t>
  </si>
  <si>
    <t>A30</t>
  </si>
  <si>
    <t>C10/M3</t>
  </si>
  <si>
    <t>10m from Chobham Lane &amp; 39m from the M3</t>
  </si>
  <si>
    <t>Homewood Park, Stonehill Road</t>
  </si>
  <si>
    <t xml:space="preserve">1 Hampshire Court, Bush Close, Addlestone </t>
  </si>
  <si>
    <t>Calendar Year 2013</t>
  </si>
  <si>
    <t>Tube moved for easier access. June tube taken off on 30 August 2012.</t>
  </si>
  <si>
    <t>RY43</t>
  </si>
  <si>
    <t>RY44</t>
  </si>
  <si>
    <t>RY45</t>
  </si>
  <si>
    <t>114 Chertsey Road opp. Langton Close</t>
  </si>
  <si>
    <t>B387</t>
  </si>
  <si>
    <t>n.s.</t>
  </si>
  <si>
    <t>RY52</t>
  </si>
  <si>
    <t>RY47</t>
  </si>
  <si>
    <t>RY48</t>
  </si>
  <si>
    <t>RY49</t>
  </si>
  <si>
    <t>RY50</t>
  </si>
  <si>
    <t>RY51</t>
  </si>
  <si>
    <t>Green Lane, Egham</t>
  </si>
  <si>
    <t>Peagasus Court, Vicarage Road, Egham</t>
  </si>
  <si>
    <t>Vicarage Road (2 Tinsey Close), Egham</t>
  </si>
  <si>
    <t>Jct Bridge Road and Willows Walk, Chertsey</t>
  </si>
  <si>
    <t>Chertsey Service Station, 102 Bridge Road, Chertsey</t>
  </si>
  <si>
    <t>27/29 Weir Road, Chertsey</t>
  </si>
  <si>
    <t>3 month monitoring from october 2013 for detailed assessment</t>
  </si>
  <si>
    <t>12 Thorpe Road New Oct 2013</t>
  </si>
  <si>
    <t>DERA Background</t>
  </si>
  <si>
    <t>Addlestone AQMA</t>
  </si>
  <si>
    <t xml:space="preserve">Addlestone Urban Background </t>
  </si>
  <si>
    <t>M25 AQMA</t>
  </si>
  <si>
    <t>RY53</t>
  </si>
  <si>
    <t>1-22 Wyvern Place, High Street Addlestone</t>
  </si>
  <si>
    <t xml:space="preserve">44 High Street, Addlestone </t>
  </si>
  <si>
    <t>1 Church Road, (Dry Cleaners) Addlestone</t>
  </si>
  <si>
    <t>RY54</t>
  </si>
  <si>
    <t>23 Brighton Road Addlestone</t>
  </si>
  <si>
    <t>RY55</t>
  </si>
  <si>
    <t>Traffic bottleneck</t>
  </si>
  <si>
    <t>London Street/Herriot Road junction, Chertsey (Bar 163)</t>
  </si>
  <si>
    <t>Potential traffic bottleneck</t>
  </si>
  <si>
    <t>Potential detailed assessment</t>
  </si>
  <si>
    <t>Railway Crossing</t>
  </si>
  <si>
    <t>46 The Avenue, Egham (petrol station)</t>
  </si>
  <si>
    <t>Rural Background</t>
  </si>
  <si>
    <t>87 Church Road, Addlestone (bus stop opposite car wash)</t>
  </si>
  <si>
    <t>AQMA potential extension</t>
  </si>
  <si>
    <t>158 Station Road (pelican crossing, by barclays)</t>
  </si>
  <si>
    <t>Addlestone AQMA extension</t>
  </si>
  <si>
    <t>Rural background</t>
  </si>
  <si>
    <t>Calendar Year 2014</t>
  </si>
  <si>
    <r>
      <t>Runnymede's NO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Diffusion Tube Survey</t>
    </r>
  </si>
  <si>
    <t>National Bias Factors: Published by Air Quality Consultants Ltd on behalf of Defra (http://laqm1.defra.gov.uk).  
                                                                                                 Factor obtained for Gradko, 20% TEA/Water for Roadside Sites</t>
  </si>
  <si>
    <r>
      <t>……………</t>
    </r>
    <r>
      <rPr>
        <sz val="12"/>
        <color indexed="8"/>
        <rFont val="Arial"/>
        <family val="2"/>
      </rPr>
      <t>2</t>
    </r>
    <r>
      <rPr>
        <sz val="12"/>
        <rFont val="Arial"/>
        <family val="2"/>
      </rPr>
      <t>000 - 0.97                    2011-1.06</t>
    </r>
  </si>
  <si>
    <r>
      <t xml:space="preserve">…………   </t>
    </r>
    <r>
      <rPr>
        <sz val="12"/>
        <rFont val="Arial"/>
        <family val="2"/>
      </rPr>
      <t>2004 - 1.19</t>
    </r>
  </si>
  <si>
    <r>
      <t xml:space="preserve">…………   </t>
    </r>
    <r>
      <rPr>
        <sz val="12"/>
        <rFont val="Arial"/>
        <family val="2"/>
      </rPr>
      <t>2005 - 1.24</t>
    </r>
  </si>
  <si>
    <r>
      <t>……………</t>
    </r>
    <r>
      <rPr>
        <sz val="12"/>
        <color indexed="8"/>
        <rFont val="Arial"/>
        <family val="2"/>
      </rPr>
      <t>2</t>
    </r>
    <r>
      <rPr>
        <sz val="12"/>
        <rFont val="Arial"/>
        <family val="2"/>
      </rPr>
      <t>006 - 1.28</t>
    </r>
  </si>
  <si>
    <r>
      <t>……………</t>
    </r>
    <r>
      <rPr>
        <sz val="12"/>
        <rFont val="Arial"/>
        <family val="2"/>
      </rPr>
      <t>2007 - 1.07</t>
    </r>
  </si>
  <si>
    <r>
      <t xml:space="preserve">…………   </t>
    </r>
    <r>
      <rPr>
        <sz val="12"/>
        <rFont val="Arial"/>
        <family val="2"/>
      </rPr>
      <t>2008 - 0.98</t>
    </r>
  </si>
  <si>
    <r>
      <t xml:space="preserve">…………   </t>
    </r>
    <r>
      <rPr>
        <sz val="12"/>
        <rFont val="Arial"/>
        <family val="2"/>
      </rPr>
      <t>2009 - 1.02</t>
    </r>
  </si>
  <si>
    <r>
      <t xml:space="preserve">…………   </t>
    </r>
    <r>
      <rPr>
        <sz val="12"/>
        <rFont val="Arial"/>
        <family val="2"/>
      </rPr>
      <t>2010 - 1.06</t>
    </r>
  </si>
  <si>
    <t>RY56</t>
  </si>
  <si>
    <t>RY57</t>
  </si>
  <si>
    <t>RY58</t>
  </si>
  <si>
    <t>RY59</t>
  </si>
  <si>
    <t>RY60</t>
  </si>
  <si>
    <t>RY61</t>
  </si>
  <si>
    <t>RY62</t>
  </si>
  <si>
    <t>34/36 Bridge Road lamppost , Chertsey</t>
  </si>
  <si>
    <t>Bridge Road lamppost, opposite Knightsmead</t>
  </si>
  <si>
    <t xml:space="preserve">39 Weir Road </t>
  </si>
  <si>
    <t xml:space="preserve">Douglas Rd flats, High Street Addlestone </t>
  </si>
  <si>
    <t xml:space="preserve">Renaissance flats, High Street Addlestone </t>
  </si>
  <si>
    <t>Pine court lampost, Church Rd</t>
  </si>
  <si>
    <t xml:space="preserve">26/28 Brighton Road </t>
  </si>
  <si>
    <t>Background</t>
  </si>
  <si>
    <t xml:space="preserve">Potential traffic  </t>
  </si>
  <si>
    <t>Potential Traffic</t>
  </si>
  <si>
    <t>Reason for tube location</t>
  </si>
  <si>
    <t>decom</t>
  </si>
  <si>
    <t>t,m</t>
  </si>
  <si>
    <t>RY63</t>
  </si>
  <si>
    <t>Garfield Road, Middlesex Court lampost</t>
  </si>
  <si>
    <t>RY64</t>
  </si>
  <si>
    <t>Garfield Road, Hampshire Court lampost</t>
  </si>
  <si>
    <t>Addlestone development</t>
  </si>
  <si>
    <t>n</t>
  </si>
  <si>
    <r>
      <t xml:space="preserve">…………   </t>
    </r>
    <r>
      <rPr>
        <sz val="12"/>
        <rFont val="Arial"/>
        <family val="2"/>
      </rPr>
      <t>2003 - 1.05                    2014 - 0.80</t>
    </r>
  </si>
  <si>
    <r>
      <t xml:space="preserve">…………   </t>
    </r>
    <r>
      <rPr>
        <sz val="12"/>
        <rFont val="Arial"/>
        <family val="2"/>
      </rPr>
      <t>2002 - 1.15                    2013 - 0.83</t>
    </r>
  </si>
  <si>
    <r>
      <t>……………</t>
    </r>
    <r>
      <rPr>
        <sz val="12"/>
        <rFont val="Arial"/>
        <family val="2"/>
      </rPr>
      <t>2001 - 1.09                   2012 - 0.87</t>
    </r>
  </si>
  <si>
    <t>RY65</t>
  </si>
  <si>
    <t>RY66</t>
  </si>
  <si>
    <t>Aviator Park</t>
  </si>
  <si>
    <t>Jan-15</t>
  </si>
  <si>
    <t>Feb-15</t>
  </si>
  <si>
    <t>May-15</t>
  </si>
  <si>
    <t>Mar-15</t>
  </si>
  <si>
    <t>Apr-15</t>
  </si>
  <si>
    <t>Year 2015</t>
  </si>
  <si>
    <t>Tube abandoned</t>
  </si>
  <si>
    <t xml:space="preserve">  tm</t>
  </si>
  <si>
    <t xml:space="preserve">    tm</t>
  </si>
  <si>
    <t xml:space="preserve">      tm</t>
  </si>
  <si>
    <t xml:space="preserve">   tm</t>
  </si>
  <si>
    <t>meadow view</t>
  </si>
  <si>
    <t>tm</t>
  </si>
  <si>
    <t>Year</t>
  </si>
  <si>
    <t>0ct 17</t>
  </si>
  <si>
    <t>ns</t>
  </si>
  <si>
    <t>RY70</t>
  </si>
  <si>
    <t>RY71</t>
  </si>
  <si>
    <t>RY69</t>
  </si>
  <si>
    <t>RY68</t>
  </si>
  <si>
    <t>Sainsburys Biomass potential issues</t>
  </si>
  <si>
    <t>185 Church Rd</t>
  </si>
  <si>
    <t>A320 roundabout Ottershaw</t>
  </si>
  <si>
    <t xml:space="preserve">Addlestonemoor roundabout </t>
  </si>
  <si>
    <t>mid 40s Newhaw Road</t>
  </si>
  <si>
    <t>Chertsey Lane</t>
  </si>
  <si>
    <t>RY72</t>
  </si>
  <si>
    <t>RY74</t>
  </si>
  <si>
    <t>RY73</t>
  </si>
  <si>
    <t>Albany Place (next to M25)</t>
  </si>
  <si>
    <t>RY75</t>
  </si>
  <si>
    <t>RY76</t>
  </si>
  <si>
    <t>RY77</t>
  </si>
  <si>
    <t>RY78</t>
  </si>
  <si>
    <t>tm / ns = tube missing or not data/ high reading over 80 µg/m³ or no sample</t>
  </si>
  <si>
    <t>Byfleeet and New Haw station</t>
  </si>
  <si>
    <t>4 Crockford Park Road lamp post</t>
  </si>
  <si>
    <t>Opposite the Chatterings, Green Road Thorpe</t>
  </si>
  <si>
    <t>Under the M25 Flyover Egham roundabout on lamp post</t>
  </si>
  <si>
    <t xml:space="preserve">On SCC lamppost outside of 13 Midway Ave TW20 8QA </t>
  </si>
  <si>
    <t>RY79</t>
  </si>
  <si>
    <t>Clock house lane west?  At end of footpath?</t>
  </si>
  <si>
    <t>RYMV</t>
  </si>
  <si>
    <t>Weybourne Addlestone Road</t>
  </si>
  <si>
    <t>RY80</t>
  </si>
  <si>
    <t>1 Addlestone Road</t>
  </si>
  <si>
    <t>RY81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</si>
  <si>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</si>
  <si>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Average Jan22-July 22</t>
  </si>
  <si>
    <t>Average Jan 22-Sep 22</t>
  </si>
  <si>
    <t>Addlestone AQMA 4 way junction</t>
  </si>
  <si>
    <t>Chertsey traffic lights Potential detailed assessment</t>
  </si>
  <si>
    <t>Pooley Green Railway Crossing AQMA</t>
  </si>
  <si>
    <t>Chertsey 30 Weir Rd Potential detailed assessment</t>
  </si>
  <si>
    <t>114 Chertsey Rd AQMA potential extension</t>
  </si>
  <si>
    <t>1 Pooley Green Railway Crossing AQMA</t>
  </si>
  <si>
    <t>1-22 Wyvern Place Addlestone High Street AQMA potential extension</t>
  </si>
  <si>
    <t xml:space="preserve">36 Bridge Rd Potential detailed assessment </t>
  </si>
  <si>
    <t>34 Weir Rd Potential detailed assessment</t>
  </si>
  <si>
    <t>RY82</t>
  </si>
  <si>
    <t>n/s</t>
  </si>
  <si>
    <t>RY67</t>
  </si>
  <si>
    <t>Contaminated</t>
  </si>
  <si>
    <t>NS</t>
  </si>
  <si>
    <t xml:space="preserve">Contaminated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</si>
</sst>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92D050"/>
      </patternFill>
    </fill>
    <fill>
      <patternFill patternType="solid">
        <fgColor rgb="FFDDDDD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0" borderId="1" xfId="0" applyFont="1" applyBorder="1"/>
    <xf numFmtId="17" fontId="0" fillId="0" borderId="0" xfId="0" applyNumberForma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/>
    <xf numFmtId="0" fontId="7" fillId="0" borderId="3" xfId="0" applyFont="1" applyBorder="1"/>
    <xf numFmtId="0" fontId="8" fillId="0" borderId="5" xfId="0" applyFont="1" applyBorder="1"/>
    <xf numFmtId="0" fontId="7" fillId="0" borderId="4" xfId="0" applyFont="1" applyBorder="1"/>
    <xf numFmtId="0" fontId="11" fillId="0" borderId="5" xfId="0" applyFont="1" applyBorder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7" fillId="7" borderId="6" xfId="0" applyFont="1" applyFill="1" applyBorder="1"/>
    <xf numFmtId="0" fontId="7" fillId="7" borderId="7" xfId="0" applyFont="1" applyFill="1" applyBorder="1"/>
    <xf numFmtId="0" fontId="13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8" fillId="11" borderId="8" xfId="0" applyFont="1" applyFill="1" applyBorder="1"/>
    <xf numFmtId="0" fontId="7" fillId="11" borderId="8" xfId="0" applyFont="1" applyFill="1" applyBorder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164" fontId="7" fillId="3" borderId="8" xfId="0" applyNumberFormat="1" applyFont="1" applyFill="1" applyBorder="1" applyAlignment="1">
      <alignment horizontal="center"/>
    </xf>
    <xf numFmtId="164" fontId="7" fillId="0" borderId="8" xfId="0" applyNumberFormat="1" applyFont="1" applyBorder="1"/>
    <xf numFmtId="164" fontId="7" fillId="5" borderId="8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164" fontId="8" fillId="0" borderId="8" xfId="0" applyNumberFormat="1" applyFont="1" applyBorder="1"/>
    <xf numFmtId="0" fontId="8" fillId="10" borderId="8" xfId="0" applyFont="1" applyFill="1" applyBorder="1"/>
    <xf numFmtId="0" fontId="8" fillId="12" borderId="8" xfId="0" applyFont="1" applyFill="1" applyBorder="1"/>
    <xf numFmtId="0" fontId="8" fillId="6" borderId="8" xfId="0" applyFont="1" applyFill="1" applyBorder="1"/>
    <xf numFmtId="0" fontId="7" fillId="6" borderId="8" xfId="0" applyFont="1" applyFill="1" applyBorder="1"/>
    <xf numFmtId="0" fontId="7" fillId="6" borderId="8" xfId="0" applyFont="1" applyFill="1" applyBorder="1" applyAlignment="1">
      <alignment horizontal="center"/>
    </xf>
    <xf numFmtId="164" fontId="7" fillId="6" borderId="8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7" fillId="8" borderId="0" xfId="0" applyFont="1" applyFill="1"/>
    <xf numFmtId="0" fontId="17" fillId="0" borderId="8" xfId="0" applyFont="1" applyBorder="1"/>
    <xf numFmtId="0" fontId="0" fillId="0" borderId="8" xfId="0" applyBorder="1"/>
    <xf numFmtId="0" fontId="17" fillId="0" borderId="21" xfId="0" applyFont="1" applyBorder="1"/>
    <xf numFmtId="0" fontId="0" fillId="0" borderId="21" xfId="0" applyBorder="1"/>
    <xf numFmtId="0" fontId="7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7" fillId="13" borderId="0" xfId="0" applyFont="1" applyFill="1"/>
    <xf numFmtId="0" fontId="7" fillId="13" borderId="22" xfId="0" applyFont="1" applyFill="1" applyBorder="1"/>
    <xf numFmtId="0" fontId="7" fillId="13" borderId="9" xfId="0" applyFont="1" applyFill="1" applyBorder="1"/>
    <xf numFmtId="0" fontId="7" fillId="13" borderId="24" xfId="0" applyFont="1" applyFill="1" applyBorder="1"/>
    <xf numFmtId="0" fontId="8" fillId="13" borderId="23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164" fontId="7" fillId="13" borderId="17" xfId="0" applyNumberFormat="1" applyFont="1" applyFill="1" applyBorder="1" applyAlignment="1">
      <alignment horizontal="center"/>
    </xf>
    <xf numFmtId="164" fontId="7" fillId="13" borderId="8" xfId="0" applyNumberFormat="1" applyFont="1" applyFill="1" applyBorder="1" applyAlignment="1">
      <alignment horizontal="center"/>
    </xf>
    <xf numFmtId="0" fontId="7" fillId="13" borderId="17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14" borderId="0" xfId="0" applyFont="1" applyFill="1"/>
    <xf numFmtId="0" fontId="7" fillId="14" borderId="25" xfId="0" applyFont="1" applyFill="1" applyBorder="1"/>
    <xf numFmtId="0" fontId="7" fillId="14" borderId="26" xfId="0" applyFont="1" applyFill="1" applyBorder="1"/>
    <xf numFmtId="0" fontId="7" fillId="14" borderId="27" xfId="0" applyFont="1" applyFill="1" applyBorder="1"/>
    <xf numFmtId="0" fontId="7" fillId="14" borderId="28" xfId="0" applyFont="1" applyFill="1" applyBorder="1"/>
    <xf numFmtId="0" fontId="7" fillId="14" borderId="22" xfId="0" applyFont="1" applyFill="1" applyBorder="1"/>
    <xf numFmtId="0" fontId="7" fillId="14" borderId="29" xfId="0" applyFont="1" applyFill="1" applyBorder="1"/>
    <xf numFmtId="0" fontId="7" fillId="14" borderId="30" xfId="0" applyFont="1" applyFill="1" applyBorder="1"/>
    <xf numFmtId="0" fontId="7" fillId="14" borderId="31" xfId="0" applyFont="1" applyFill="1" applyBorder="1"/>
    <xf numFmtId="0" fontId="7" fillId="14" borderId="18" xfId="0" applyFont="1" applyFill="1" applyBorder="1"/>
    <xf numFmtId="0" fontId="7" fillId="14" borderId="32" xfId="0" applyFont="1" applyFill="1" applyBorder="1"/>
    <xf numFmtId="0" fontId="8" fillId="14" borderId="2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164" fontId="7" fillId="14" borderId="17" xfId="0" applyNumberFormat="1" applyFont="1" applyFill="1" applyBorder="1" applyAlignment="1">
      <alignment horizontal="center"/>
    </xf>
    <xf numFmtId="0" fontId="7" fillId="14" borderId="8" xfId="0" applyFont="1" applyFill="1" applyBorder="1"/>
    <xf numFmtId="0" fontId="7" fillId="14" borderId="8" xfId="0" applyFont="1" applyFill="1" applyBorder="1" applyAlignment="1">
      <alignment horizontal="center"/>
    </xf>
    <xf numFmtId="164" fontId="7" fillId="14" borderId="8" xfId="0" applyNumberFormat="1" applyFont="1" applyFill="1" applyBorder="1" applyAlignment="1">
      <alignment horizontal="center"/>
    </xf>
    <xf numFmtId="0" fontId="7" fillId="15" borderId="0" xfId="0" applyFont="1" applyFill="1"/>
    <xf numFmtId="0" fontId="7" fillId="15" borderId="22" xfId="0" applyFont="1" applyFill="1" applyBorder="1"/>
    <xf numFmtId="0" fontId="7" fillId="15" borderId="9" xfId="0" applyFont="1" applyFill="1" applyBorder="1"/>
    <xf numFmtId="0" fontId="7" fillId="15" borderId="24" xfId="0" applyFont="1" applyFill="1" applyBorder="1"/>
    <xf numFmtId="0" fontId="8" fillId="15" borderId="1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164" fontId="7" fillId="15" borderId="8" xfId="0" applyNumberFormat="1" applyFont="1" applyFill="1" applyBorder="1" applyAlignment="1">
      <alignment horizontal="center"/>
    </xf>
    <xf numFmtId="0" fontId="7" fillId="15" borderId="8" xfId="0" applyFont="1" applyFill="1" applyBorder="1" applyAlignment="1">
      <alignment horizontal="center"/>
    </xf>
    <xf numFmtId="0" fontId="7" fillId="16" borderId="0" xfId="0" applyFont="1" applyFill="1"/>
    <xf numFmtId="0" fontId="7" fillId="16" borderId="9" xfId="0" applyFont="1" applyFill="1" applyBorder="1"/>
    <xf numFmtId="0" fontId="8" fillId="16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164" fontId="7" fillId="16" borderId="8" xfId="0" applyNumberFormat="1" applyFont="1" applyFill="1" applyBorder="1" applyAlignment="1">
      <alignment horizontal="center"/>
    </xf>
    <xf numFmtId="0" fontId="7" fillId="16" borderId="8" xfId="0" applyFont="1" applyFill="1" applyBorder="1"/>
    <xf numFmtId="0" fontId="7" fillId="16" borderId="8" xfId="0" applyFont="1" applyFill="1" applyBorder="1" applyAlignment="1">
      <alignment horizontal="center"/>
    </xf>
    <xf numFmtId="0" fontId="7" fillId="17" borderId="0" xfId="0" applyFont="1" applyFill="1"/>
    <xf numFmtId="0" fontId="8" fillId="17" borderId="13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164" fontId="7" fillId="17" borderId="8" xfId="0" applyNumberFormat="1" applyFont="1" applyFill="1" applyBorder="1" applyAlignment="1">
      <alignment horizontal="center"/>
    </xf>
    <xf numFmtId="0" fontId="7" fillId="17" borderId="8" xfId="0" applyFont="1" applyFill="1" applyBorder="1"/>
    <xf numFmtId="0" fontId="7" fillId="17" borderId="8" xfId="0" applyFont="1" applyFill="1" applyBorder="1" applyAlignment="1">
      <alignment horizontal="center"/>
    </xf>
    <xf numFmtId="0" fontId="8" fillId="14" borderId="13" xfId="0" applyFont="1" applyFill="1" applyBorder="1" applyAlignment="1">
      <alignment horizontal="center" vertical="center" wrapText="1"/>
    </xf>
    <xf numFmtId="164" fontId="13" fillId="16" borderId="8" xfId="0" applyNumberFormat="1" applyFont="1" applyFill="1" applyBorder="1" applyAlignment="1">
      <alignment horizontal="center"/>
    </xf>
    <xf numFmtId="0" fontId="8" fillId="13" borderId="13" xfId="0" applyFont="1" applyFill="1" applyBorder="1" applyAlignment="1">
      <alignment horizontal="center" vertical="center" wrapText="1"/>
    </xf>
    <xf numFmtId="164" fontId="13" fillId="13" borderId="8" xfId="0" applyNumberFormat="1" applyFont="1" applyFill="1" applyBorder="1" applyAlignment="1">
      <alignment horizontal="center"/>
    </xf>
    <xf numFmtId="0" fontId="7" fillId="13" borderId="8" xfId="0" applyFont="1" applyFill="1" applyBorder="1"/>
    <xf numFmtId="0" fontId="7" fillId="14" borderId="0" xfId="0" applyFont="1" applyFill="1" applyAlignment="1">
      <alignment horizontal="center"/>
    </xf>
    <xf numFmtId="0" fontId="7" fillId="14" borderId="0" xfId="0" applyFont="1" applyFill="1" applyAlignment="1">
      <alignment horizontal="center" wrapText="1"/>
    </xf>
    <xf numFmtId="0" fontId="7" fillId="17" borderId="0" xfId="0" applyFont="1" applyFill="1" applyAlignment="1">
      <alignment horizontal="center"/>
    </xf>
    <xf numFmtId="0" fontId="7" fillId="17" borderId="0" xfId="0" applyFont="1" applyFill="1" applyAlignment="1">
      <alignment horizontal="center" wrapText="1"/>
    </xf>
    <xf numFmtId="0" fontId="7" fillId="16" borderId="0" xfId="0" applyFont="1" applyFill="1" applyAlignment="1">
      <alignment horizontal="center"/>
    </xf>
    <xf numFmtId="0" fontId="7" fillId="16" borderId="0" xfId="0" applyFont="1" applyFill="1" applyAlignment="1">
      <alignment horizontal="center" wrapText="1"/>
    </xf>
    <xf numFmtId="0" fontId="7" fillId="13" borderId="0" xfId="0" applyFont="1" applyFill="1" applyAlignment="1">
      <alignment horizontal="center"/>
    </xf>
    <xf numFmtId="0" fontId="7" fillId="13" borderId="0" xfId="0" applyFont="1" applyFill="1" applyAlignment="1">
      <alignment horizontal="center" wrapText="1"/>
    </xf>
    <xf numFmtId="0" fontId="8" fillId="13" borderId="12" xfId="0" applyFont="1" applyFill="1" applyBorder="1" applyAlignment="1">
      <alignment horizontal="center" vertical="center" wrapText="1"/>
    </xf>
    <xf numFmtId="0" fontId="7" fillId="17" borderId="0" xfId="0" applyFont="1" applyFill="1" applyAlignment="1">
      <alignment horizontal="left"/>
    </xf>
    <xf numFmtId="0" fontId="7" fillId="15" borderId="0" xfId="0" applyFont="1" applyFill="1" applyAlignment="1">
      <alignment horizontal="center"/>
    </xf>
    <xf numFmtId="0" fontId="7" fillId="15" borderId="0" xfId="0" applyFont="1" applyFill="1" applyAlignment="1">
      <alignment horizont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center" vertical="center" wrapText="1"/>
    </xf>
    <xf numFmtId="164" fontId="7" fillId="17" borderId="17" xfId="0" applyNumberFormat="1" applyFont="1" applyFill="1" applyBorder="1" applyAlignment="1">
      <alignment horizontal="center"/>
    </xf>
    <xf numFmtId="0" fontId="7" fillId="17" borderId="17" xfId="0" applyFont="1" applyFill="1" applyBorder="1" applyAlignment="1">
      <alignment horizontal="center"/>
    </xf>
    <xf numFmtId="0" fontId="8" fillId="17" borderId="17" xfId="0" applyFont="1" applyFill="1" applyBorder="1" applyAlignment="1">
      <alignment horizontal="center"/>
    </xf>
    <xf numFmtId="2" fontId="7" fillId="14" borderId="8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8" fillId="0" borderId="8" xfId="0" applyFont="1" applyBorder="1"/>
    <xf numFmtId="0" fontId="19" fillId="0" borderId="8" xfId="0" applyFont="1" applyBorder="1"/>
    <xf numFmtId="17" fontId="18" fillId="0" borderId="8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164" fontId="18" fillId="3" borderId="8" xfId="0" applyNumberFormat="1" applyFont="1" applyFill="1" applyBorder="1" applyAlignment="1">
      <alignment horizontal="center"/>
    </xf>
    <xf numFmtId="164" fontId="18" fillId="2" borderId="8" xfId="0" applyNumberFormat="1" applyFont="1" applyFill="1" applyBorder="1" applyAlignment="1">
      <alignment horizontal="center"/>
    </xf>
    <xf numFmtId="164" fontId="18" fillId="8" borderId="8" xfId="0" applyNumberFormat="1" applyFont="1" applyFill="1" applyBorder="1" applyAlignment="1">
      <alignment horizontal="center"/>
    </xf>
    <xf numFmtId="164" fontId="18" fillId="9" borderId="8" xfId="0" applyNumberFormat="1" applyFont="1" applyFill="1" applyBorder="1" applyAlignment="1">
      <alignment horizontal="center"/>
    </xf>
    <xf numFmtId="164" fontId="18" fillId="0" borderId="8" xfId="0" applyNumberFormat="1" applyFont="1" applyBorder="1" applyAlignment="1">
      <alignment horizontal="left"/>
    </xf>
    <xf numFmtId="0" fontId="18" fillId="4" borderId="8" xfId="0" applyFont="1" applyFill="1" applyBorder="1"/>
    <xf numFmtId="0" fontId="18" fillId="4" borderId="8" xfId="0" applyFont="1" applyFill="1" applyBorder="1" applyAlignment="1">
      <alignment horizontal="center"/>
    </xf>
    <xf numFmtId="1" fontId="18" fillId="4" borderId="8" xfId="0" applyNumberFormat="1" applyFont="1" applyFill="1" applyBorder="1" applyAlignment="1">
      <alignment horizontal="center"/>
    </xf>
    <xf numFmtId="2" fontId="18" fillId="4" borderId="8" xfId="0" applyNumberFormat="1" applyFont="1" applyFill="1" applyBorder="1" applyAlignment="1">
      <alignment horizontal="center"/>
    </xf>
    <xf numFmtId="164" fontId="18" fillId="4" borderId="8" xfId="0" applyNumberFormat="1" applyFont="1" applyFill="1" applyBorder="1" applyAlignment="1">
      <alignment horizontal="center"/>
    </xf>
    <xf numFmtId="164" fontId="18" fillId="4" borderId="8" xfId="0" applyNumberFormat="1" applyFont="1" applyFill="1" applyBorder="1" applyAlignment="1">
      <alignment horizontal="left"/>
    </xf>
    <xf numFmtId="164" fontId="18" fillId="5" borderId="8" xfId="0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left"/>
    </xf>
    <xf numFmtId="164" fontId="18" fillId="0" borderId="8" xfId="0" applyNumberFormat="1" applyFont="1" applyBorder="1"/>
    <xf numFmtId="0" fontId="18" fillId="10" borderId="8" xfId="0" applyFont="1" applyFill="1" applyBorder="1"/>
    <xf numFmtId="0" fontId="18" fillId="10" borderId="8" xfId="0" applyFont="1" applyFill="1" applyBorder="1" applyAlignment="1">
      <alignment horizontal="center"/>
    </xf>
    <xf numFmtId="164" fontId="18" fillId="10" borderId="8" xfId="0" applyNumberFormat="1" applyFont="1" applyFill="1" applyBorder="1" applyAlignment="1">
      <alignment horizontal="center"/>
    </xf>
    <xf numFmtId="164" fontId="18" fillId="10" borderId="8" xfId="0" applyNumberFormat="1" applyFont="1" applyFill="1" applyBorder="1"/>
    <xf numFmtId="164" fontId="18" fillId="12" borderId="8" xfId="0" applyNumberFormat="1" applyFont="1" applyFill="1" applyBorder="1" applyAlignment="1">
      <alignment horizontal="center"/>
    </xf>
    <xf numFmtId="0" fontId="18" fillId="12" borderId="8" xfId="0" applyFont="1" applyFill="1" applyBorder="1"/>
    <xf numFmtId="0" fontId="18" fillId="12" borderId="8" xfId="0" applyFont="1" applyFill="1" applyBorder="1" applyAlignment="1">
      <alignment horizontal="center"/>
    </xf>
    <xf numFmtId="164" fontId="18" fillId="12" borderId="8" xfId="0" applyNumberFormat="1" applyFont="1" applyFill="1" applyBorder="1"/>
    <xf numFmtId="0" fontId="18" fillId="11" borderId="8" xfId="0" applyFont="1" applyFill="1" applyBorder="1"/>
    <xf numFmtId="0" fontId="18" fillId="6" borderId="8" xfId="0" applyFont="1" applyFill="1" applyBorder="1"/>
    <xf numFmtId="0" fontId="18" fillId="6" borderId="8" xfId="0" applyFont="1" applyFill="1" applyBorder="1" applyAlignment="1">
      <alignment horizontal="center"/>
    </xf>
    <xf numFmtId="164" fontId="18" fillId="6" borderId="8" xfId="0" applyNumberFormat="1" applyFont="1" applyFill="1" applyBorder="1" applyAlignment="1">
      <alignment horizontal="center"/>
    </xf>
    <xf numFmtId="0" fontId="18" fillId="0" borderId="8" xfId="0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8" fillId="0" borderId="21" xfId="0" applyFont="1" applyBorder="1"/>
    <xf numFmtId="0" fontId="18" fillId="0" borderId="33" xfId="0" applyFont="1" applyBorder="1"/>
    <xf numFmtId="0" fontId="18" fillId="18" borderId="8" xfId="0" applyFont="1" applyFill="1" applyBorder="1"/>
    <xf numFmtId="164" fontId="16" fillId="0" borderId="8" xfId="0" applyNumberFormat="1" applyFont="1" applyBorder="1" applyAlignment="1">
      <alignment horizontal="center"/>
    </xf>
    <xf numFmtId="164" fontId="16" fillId="0" borderId="8" xfId="0" applyNumberFormat="1" applyFont="1" applyBorder="1"/>
    <xf numFmtId="0" fontId="18" fillId="0" borderId="8" xfId="0" applyFont="1" applyBorder="1" applyAlignment="1">
      <alignment horizontal="right"/>
    </xf>
    <xf numFmtId="17" fontId="19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8" fillId="0" borderId="8" xfId="0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18" fillId="0" borderId="16" xfId="0" applyNumberFormat="1" applyFont="1" applyBorder="1"/>
    <xf numFmtId="49" fontId="18" fillId="0" borderId="17" xfId="0" applyNumberFormat="1" applyFont="1" applyBorder="1"/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8" fillId="17" borderId="6" xfId="0" applyFont="1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18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8" fillId="15" borderId="1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8" fillId="13" borderId="1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8" fillId="17" borderId="19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14" borderId="6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22"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E002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BAC13"/>
      <rgbColor rgb="00B7B1A9"/>
      <rgbColor rgb="0099CCFF"/>
      <rgbColor rgb="00B0002D"/>
      <rgbColor rgb="00CC99FF"/>
      <rgbColor rgb="0082243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DDDDDD"/>
      <color rgb="FFFFCCFF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63"/>
  <sheetViews>
    <sheetView topLeftCell="A250" workbookViewId="0">
      <selection activeCell="A271" sqref="A271"/>
    </sheetView>
  </sheetViews>
  <sheetFormatPr defaultRowHeight="13.2" x14ac:dyDescent="0.25"/>
  <cols>
    <col min="1" max="1" width="34" bestFit="1" customWidth="1"/>
    <col min="2" max="2" width="35.77734375" bestFit="1" customWidth="1"/>
  </cols>
  <sheetData>
    <row r="1" spans="1:69" x14ac:dyDescent="0.25">
      <c r="A1" t="s">
        <v>121</v>
      </c>
      <c r="B1" t="s">
        <v>3</v>
      </c>
      <c r="C1" s="2">
        <v>38808</v>
      </c>
      <c r="D1" s="2">
        <v>38838</v>
      </c>
      <c r="E1" s="2">
        <v>38869</v>
      </c>
      <c r="F1" s="2">
        <v>38899</v>
      </c>
      <c r="G1" s="2">
        <v>38930</v>
      </c>
      <c r="H1" s="2">
        <v>38961</v>
      </c>
      <c r="I1" s="2">
        <v>38991</v>
      </c>
      <c r="J1" s="2">
        <v>39022</v>
      </c>
      <c r="K1" s="2">
        <v>39052</v>
      </c>
      <c r="L1" s="2">
        <v>39083</v>
      </c>
      <c r="M1" s="2">
        <v>39114</v>
      </c>
      <c r="N1" s="2">
        <v>39142</v>
      </c>
      <c r="O1" s="2">
        <v>39173</v>
      </c>
      <c r="P1" s="2">
        <v>39203</v>
      </c>
      <c r="Q1" s="2">
        <v>39234</v>
      </c>
      <c r="R1" s="2">
        <v>39264</v>
      </c>
      <c r="S1" s="2">
        <v>39295</v>
      </c>
      <c r="T1" s="2">
        <v>39326</v>
      </c>
      <c r="U1" s="2">
        <v>39356</v>
      </c>
      <c r="V1" s="2">
        <v>39387</v>
      </c>
      <c r="W1" s="2">
        <v>39417</v>
      </c>
      <c r="X1" s="2">
        <v>39448</v>
      </c>
      <c r="Y1" s="2">
        <v>39479</v>
      </c>
      <c r="Z1" s="2">
        <v>39508</v>
      </c>
      <c r="AA1" s="2">
        <v>39539</v>
      </c>
      <c r="AB1" s="2">
        <v>39569</v>
      </c>
      <c r="AC1" s="2">
        <v>39600</v>
      </c>
      <c r="AD1" s="2">
        <v>39630</v>
      </c>
      <c r="AE1" s="2">
        <v>39661</v>
      </c>
      <c r="AF1" s="2">
        <v>39692</v>
      </c>
      <c r="AG1" s="2">
        <v>39722</v>
      </c>
      <c r="AH1" s="2">
        <v>39753</v>
      </c>
      <c r="AI1" s="2">
        <v>39783</v>
      </c>
      <c r="AJ1" s="2">
        <v>39814</v>
      </c>
      <c r="AK1" s="2">
        <v>39845</v>
      </c>
      <c r="AL1" s="2">
        <v>39873</v>
      </c>
      <c r="AM1" s="2">
        <v>39904</v>
      </c>
      <c r="AN1" s="2">
        <v>39934</v>
      </c>
      <c r="AO1" s="2">
        <v>39965</v>
      </c>
      <c r="AP1" s="2">
        <v>39995</v>
      </c>
      <c r="AQ1" s="2">
        <v>40026</v>
      </c>
      <c r="AR1" s="2">
        <v>40057</v>
      </c>
      <c r="AS1" s="2">
        <v>40087</v>
      </c>
      <c r="AT1" s="2">
        <v>40118</v>
      </c>
      <c r="AU1" s="2">
        <v>40148</v>
      </c>
      <c r="AV1" s="2">
        <v>40179</v>
      </c>
      <c r="AW1" s="2">
        <v>40210</v>
      </c>
      <c r="AX1" s="2">
        <v>40238</v>
      </c>
      <c r="AY1" s="2">
        <v>40269</v>
      </c>
      <c r="AZ1" s="2">
        <v>40299</v>
      </c>
      <c r="BA1" s="2">
        <v>40330</v>
      </c>
      <c r="BB1" s="2">
        <v>40360</v>
      </c>
      <c r="BC1" s="2">
        <v>40391</v>
      </c>
      <c r="BD1" s="2">
        <v>40422</v>
      </c>
      <c r="BE1" s="2">
        <v>40452</v>
      </c>
      <c r="BF1" s="2">
        <v>40483</v>
      </c>
      <c r="BG1" s="2">
        <v>40513</v>
      </c>
      <c r="BH1" s="2">
        <v>40544</v>
      </c>
      <c r="BI1" s="2">
        <v>40575</v>
      </c>
      <c r="BJ1" s="2">
        <v>40603</v>
      </c>
      <c r="BK1" s="2"/>
      <c r="BL1" s="2"/>
      <c r="BM1" s="2"/>
      <c r="BN1" s="2"/>
      <c r="BO1" s="2"/>
      <c r="BP1" s="2"/>
      <c r="BQ1" s="2"/>
    </row>
    <row r="2" spans="1:69" x14ac:dyDescent="0.25">
      <c r="A2" t="s">
        <v>122</v>
      </c>
      <c r="B2" t="s">
        <v>123</v>
      </c>
      <c r="C2" t="s">
        <v>124</v>
      </c>
      <c r="D2">
        <v>43.78</v>
      </c>
      <c r="E2">
        <v>39.450000000000003</v>
      </c>
      <c r="F2">
        <v>49.49</v>
      </c>
      <c r="G2">
        <v>48.76</v>
      </c>
      <c r="H2">
        <v>63.15</v>
      </c>
      <c r="I2">
        <v>61.880163294238926</v>
      </c>
      <c r="J2">
        <v>48.406022695063974</v>
      </c>
      <c r="K2" t="s">
        <v>124</v>
      </c>
      <c r="L2" t="s">
        <v>124</v>
      </c>
      <c r="M2" t="s">
        <v>124</v>
      </c>
      <c r="N2" t="s">
        <v>124</v>
      </c>
      <c r="O2">
        <v>44.668194566871513</v>
      </c>
      <c r="P2" t="s">
        <v>124</v>
      </c>
      <c r="Q2">
        <v>47.648919389599413</v>
      </c>
      <c r="R2">
        <v>55.241901543531974</v>
      </c>
      <c r="S2">
        <v>49.148012966917776</v>
      </c>
      <c r="T2">
        <v>47.361687615364339</v>
      </c>
      <c r="U2" t="s">
        <v>124</v>
      </c>
      <c r="V2">
        <v>63.569883837642891</v>
      </c>
      <c r="W2">
        <v>51.972821088573433</v>
      </c>
      <c r="X2">
        <v>60.653171437369757</v>
      </c>
      <c r="Y2" t="s">
        <v>124</v>
      </c>
      <c r="Z2" t="s">
        <v>124</v>
      </c>
      <c r="AA2">
        <v>52.508048874591779</v>
      </c>
      <c r="AB2" t="s">
        <v>124</v>
      </c>
      <c r="AC2">
        <v>45.523035616440424</v>
      </c>
      <c r="AD2">
        <v>36.362642529442986</v>
      </c>
      <c r="AE2">
        <v>53.044708767631008</v>
      </c>
      <c r="AF2">
        <v>50.76824775798017</v>
      </c>
      <c r="AG2">
        <v>55.364176168128473</v>
      </c>
      <c r="AH2">
        <v>52.761383212324745</v>
      </c>
      <c r="AI2">
        <v>50.167830229881424</v>
      </c>
      <c r="AJ2">
        <v>64.049682954116037</v>
      </c>
      <c r="AK2">
        <v>59.547818925966673</v>
      </c>
      <c r="AL2" t="s">
        <v>124</v>
      </c>
      <c r="AM2">
        <v>53.793251612906332</v>
      </c>
      <c r="AN2">
        <v>41.331805535692119</v>
      </c>
      <c r="AO2">
        <v>37.243483630952383</v>
      </c>
      <c r="AP2">
        <v>44.738544912415364</v>
      </c>
      <c r="AQ2">
        <v>37.779737741871578</v>
      </c>
      <c r="AR2" t="s">
        <v>124</v>
      </c>
      <c r="AS2">
        <v>53.113879692192405</v>
      </c>
      <c r="AT2">
        <v>46.357246153848827</v>
      </c>
      <c r="AU2">
        <v>41.532897238395762</v>
      </c>
      <c r="AV2">
        <v>54.300678314499386</v>
      </c>
      <c r="AW2" t="s">
        <v>124</v>
      </c>
      <c r="AX2">
        <v>46.453144610466126</v>
      </c>
      <c r="AY2">
        <v>48.013485304659504</v>
      </c>
      <c r="AZ2">
        <v>34.669555134971993</v>
      </c>
      <c r="BA2">
        <v>38.684428783379445</v>
      </c>
      <c r="BB2">
        <v>39.482786491223543</v>
      </c>
      <c r="BC2">
        <v>28.331464182177694</v>
      </c>
      <c r="BD2">
        <v>36.97876553026196</v>
      </c>
      <c r="BE2" t="s">
        <v>124</v>
      </c>
      <c r="BF2" t="s">
        <v>124</v>
      </c>
      <c r="BG2">
        <v>0</v>
      </c>
      <c r="BH2">
        <v>0</v>
      </c>
      <c r="BI2">
        <v>0</v>
      </c>
      <c r="BJ2">
        <v>0</v>
      </c>
    </row>
    <row r="3" spans="1:69" x14ac:dyDescent="0.25">
      <c r="A3" t="s">
        <v>122</v>
      </c>
      <c r="B3" t="s">
        <v>125</v>
      </c>
      <c r="C3">
        <v>37.89</v>
      </c>
      <c r="D3">
        <v>31.07</v>
      </c>
      <c r="E3">
        <v>47.37</v>
      </c>
      <c r="F3">
        <v>36.15</v>
      </c>
      <c r="G3">
        <v>35.799999999999997</v>
      </c>
      <c r="H3">
        <v>36.450000000000003</v>
      </c>
      <c r="I3">
        <v>53.56975585702186</v>
      </c>
      <c r="J3">
        <v>48.463490013673727</v>
      </c>
      <c r="K3">
        <v>47.820552918672114</v>
      </c>
      <c r="L3" t="s">
        <v>124</v>
      </c>
      <c r="M3">
        <v>51.717592615472128</v>
      </c>
      <c r="N3" t="s">
        <v>124</v>
      </c>
      <c r="O3">
        <v>38.809109742333092</v>
      </c>
      <c r="P3">
        <v>36.229552524674546</v>
      </c>
      <c r="Q3">
        <v>32.295949105979716</v>
      </c>
      <c r="R3">
        <v>37.67074446419587</v>
      </c>
      <c r="S3">
        <v>38.548234917276233</v>
      </c>
      <c r="T3">
        <v>40.782379286530471</v>
      </c>
      <c r="U3">
        <v>45.030001125234897</v>
      </c>
      <c r="V3">
        <v>52.50296016497407</v>
      </c>
      <c r="W3">
        <v>45.008237493553501</v>
      </c>
      <c r="X3">
        <v>47.017962354550207</v>
      </c>
      <c r="Y3" t="s">
        <v>124</v>
      </c>
      <c r="Z3">
        <v>41.742738745640366</v>
      </c>
      <c r="AA3">
        <v>45.808144051453802</v>
      </c>
      <c r="AB3">
        <v>31.129128997868769</v>
      </c>
      <c r="AC3">
        <v>36.240814285714286</v>
      </c>
      <c r="AD3">
        <v>34.397636205831624</v>
      </c>
      <c r="AE3">
        <v>37.280019619867772</v>
      </c>
      <c r="AF3" t="s">
        <v>124</v>
      </c>
      <c r="AG3">
        <v>43.714902749827772</v>
      </c>
      <c r="AH3">
        <v>40.252212559640391</v>
      </c>
      <c r="AI3">
        <v>45.204495474697559</v>
      </c>
      <c r="AJ3">
        <v>59.1717269675597</v>
      </c>
      <c r="AK3">
        <v>47.814359419565356</v>
      </c>
      <c r="AL3">
        <v>43.52810064451905</v>
      </c>
      <c r="AM3">
        <v>45.927064019853773</v>
      </c>
      <c r="AN3">
        <v>34.873183944442921</v>
      </c>
      <c r="AO3">
        <v>18.941448592333174</v>
      </c>
      <c r="AP3">
        <v>34.822181592350788</v>
      </c>
      <c r="AQ3">
        <v>30.924793537476159</v>
      </c>
      <c r="AR3">
        <v>31.223498782830585</v>
      </c>
      <c r="AS3">
        <v>35.92674586650849</v>
      </c>
      <c r="AT3">
        <v>47.02741198362078</v>
      </c>
      <c r="AU3">
        <v>43.409670208864014</v>
      </c>
      <c r="AV3">
        <v>41.266013308497207</v>
      </c>
      <c r="AW3" t="s">
        <v>124</v>
      </c>
      <c r="AX3">
        <v>41.100790821766509</v>
      </c>
      <c r="AY3">
        <v>38.500873969661434</v>
      </c>
      <c r="AZ3">
        <v>31.218866706517414</v>
      </c>
      <c r="BA3">
        <v>28.477455489611785</v>
      </c>
      <c r="BB3" t="s">
        <v>124</v>
      </c>
      <c r="BC3">
        <v>25.121127989097491</v>
      </c>
      <c r="BD3">
        <v>29.026451698396649</v>
      </c>
      <c r="BE3" t="s">
        <v>124</v>
      </c>
      <c r="BF3">
        <v>44.686512235679899</v>
      </c>
      <c r="BG3">
        <v>0</v>
      </c>
      <c r="BH3">
        <v>0</v>
      </c>
      <c r="BI3">
        <v>0</v>
      </c>
      <c r="BJ3">
        <v>0</v>
      </c>
    </row>
    <row r="4" spans="1:69" x14ac:dyDescent="0.25">
      <c r="A4" t="s">
        <v>126</v>
      </c>
      <c r="B4" t="s">
        <v>127</v>
      </c>
      <c r="C4">
        <v>55.16</v>
      </c>
      <c r="D4" t="s">
        <v>124</v>
      </c>
      <c r="E4" t="s">
        <v>124</v>
      </c>
      <c r="F4" t="s">
        <v>124</v>
      </c>
      <c r="G4">
        <v>48.17</v>
      </c>
      <c r="H4" t="s">
        <v>124</v>
      </c>
      <c r="I4" t="s">
        <v>124</v>
      </c>
      <c r="J4" t="s">
        <v>124</v>
      </c>
      <c r="K4" t="s">
        <v>124</v>
      </c>
      <c r="L4" t="s">
        <v>124</v>
      </c>
      <c r="M4" t="s">
        <v>124</v>
      </c>
      <c r="N4">
        <v>46.617228186027766</v>
      </c>
      <c r="O4">
        <v>41.744069020007707</v>
      </c>
      <c r="P4">
        <v>51.75684057363479</v>
      </c>
      <c r="Q4" t="s">
        <v>124</v>
      </c>
      <c r="R4">
        <v>55.261393461357557</v>
      </c>
      <c r="S4" t="s">
        <v>124</v>
      </c>
      <c r="T4" t="s">
        <v>124</v>
      </c>
      <c r="U4" t="s">
        <v>124</v>
      </c>
      <c r="V4">
        <v>64.844623470311134</v>
      </c>
      <c r="W4">
        <v>57.809869366213896</v>
      </c>
      <c r="X4">
        <v>66.614298268788744</v>
      </c>
      <c r="Y4">
        <v>63.974255422681622</v>
      </c>
      <c r="Z4">
        <v>58.607263037695283</v>
      </c>
      <c r="AA4">
        <v>53.553946086381856</v>
      </c>
      <c r="AB4">
        <v>28.530416365824305</v>
      </c>
      <c r="AC4">
        <v>46.148966063752233</v>
      </c>
      <c r="AD4" t="s">
        <v>124</v>
      </c>
      <c r="AE4" t="s">
        <v>124</v>
      </c>
      <c r="AF4" t="s">
        <v>124</v>
      </c>
      <c r="AG4" t="s">
        <v>124</v>
      </c>
      <c r="AH4" t="s">
        <v>124</v>
      </c>
      <c r="AI4" t="s">
        <v>124</v>
      </c>
      <c r="AJ4">
        <v>57.178127564351591</v>
      </c>
      <c r="AK4">
        <v>60.296152664942866</v>
      </c>
      <c r="AL4">
        <v>51.533247775928331</v>
      </c>
      <c r="AM4">
        <v>55.43</v>
      </c>
      <c r="AN4">
        <v>47.03</v>
      </c>
      <c r="AO4">
        <v>30.49</v>
      </c>
      <c r="AP4">
        <v>57.42</v>
      </c>
      <c r="AQ4">
        <v>56.56</v>
      </c>
      <c r="AR4">
        <v>41.56</v>
      </c>
      <c r="AS4">
        <v>52.18</v>
      </c>
      <c r="AT4">
        <v>57.92</v>
      </c>
      <c r="AU4">
        <v>41.48</v>
      </c>
      <c r="AV4" t="s">
        <v>124</v>
      </c>
      <c r="AW4" t="s">
        <v>124</v>
      </c>
      <c r="AX4" t="s">
        <v>124</v>
      </c>
      <c r="AY4" t="s">
        <v>124</v>
      </c>
      <c r="AZ4" t="s">
        <v>124</v>
      </c>
      <c r="BA4" t="s">
        <v>124</v>
      </c>
      <c r="BB4" t="s">
        <v>124</v>
      </c>
      <c r="BC4" t="s">
        <v>124</v>
      </c>
      <c r="BD4" t="s">
        <v>124</v>
      </c>
      <c r="BE4" t="s">
        <v>124</v>
      </c>
      <c r="BF4" t="s">
        <v>124</v>
      </c>
      <c r="BG4">
        <v>0</v>
      </c>
      <c r="BH4">
        <v>0</v>
      </c>
      <c r="BI4">
        <v>0</v>
      </c>
      <c r="BJ4">
        <v>0</v>
      </c>
    </row>
    <row r="5" spans="1:69" x14ac:dyDescent="0.25">
      <c r="A5" t="s">
        <v>126</v>
      </c>
      <c r="B5" t="s">
        <v>128</v>
      </c>
      <c r="C5">
        <v>39.39</v>
      </c>
      <c r="D5">
        <v>35.89</v>
      </c>
      <c r="E5" t="s">
        <v>124</v>
      </c>
      <c r="F5" t="s">
        <v>124</v>
      </c>
      <c r="G5">
        <v>32.94</v>
      </c>
      <c r="H5" t="s">
        <v>124</v>
      </c>
      <c r="I5" t="s">
        <v>124</v>
      </c>
      <c r="J5" t="s">
        <v>124</v>
      </c>
      <c r="K5" t="s">
        <v>124</v>
      </c>
      <c r="L5" t="s">
        <v>124</v>
      </c>
      <c r="M5" t="s">
        <v>124</v>
      </c>
      <c r="N5">
        <v>33.45868609251356</v>
      </c>
      <c r="O5">
        <v>39.71204495881814</v>
      </c>
      <c r="P5">
        <v>40.020977868202522</v>
      </c>
      <c r="Q5">
        <v>26.261456941663759</v>
      </c>
      <c r="R5">
        <v>43.514524227157814</v>
      </c>
      <c r="S5" t="s">
        <v>124</v>
      </c>
      <c r="T5" t="s">
        <v>124</v>
      </c>
      <c r="U5" t="s">
        <v>124</v>
      </c>
      <c r="V5">
        <v>58.295269913671554</v>
      </c>
      <c r="W5">
        <v>60.624003474725583</v>
      </c>
      <c r="X5">
        <v>51.83000247954228</v>
      </c>
      <c r="Y5">
        <v>45.17924933276317</v>
      </c>
      <c r="Z5">
        <v>40.835202696460492</v>
      </c>
      <c r="AA5">
        <v>46.211594404620314</v>
      </c>
      <c r="AB5">
        <v>29.959080041715865</v>
      </c>
      <c r="AC5">
        <v>36.698119143372566</v>
      </c>
      <c r="AD5" t="s">
        <v>124</v>
      </c>
      <c r="AE5" t="s">
        <v>124</v>
      </c>
      <c r="AF5" t="s">
        <v>124</v>
      </c>
      <c r="AG5" t="s">
        <v>124</v>
      </c>
      <c r="AH5" t="s">
        <v>124</v>
      </c>
      <c r="AI5">
        <v>38.926161369190389</v>
      </c>
      <c r="AJ5">
        <v>63.031674748222805</v>
      </c>
      <c r="AK5">
        <v>59.05039058823359</v>
      </c>
      <c r="AL5">
        <v>44.077340608415405</v>
      </c>
      <c r="AM5" t="s">
        <v>129</v>
      </c>
      <c r="AN5">
        <v>37.200000000000003</v>
      </c>
      <c r="AO5">
        <v>27.73</v>
      </c>
      <c r="AP5">
        <v>37.799999999999997</v>
      </c>
      <c r="AQ5">
        <v>35.9</v>
      </c>
      <c r="AR5">
        <v>33.840000000000003</v>
      </c>
      <c r="AS5">
        <v>41.66</v>
      </c>
      <c r="AT5">
        <v>39.47</v>
      </c>
      <c r="AU5">
        <v>44.34</v>
      </c>
      <c r="AV5" t="s">
        <v>124</v>
      </c>
      <c r="AW5" t="s">
        <v>124</v>
      </c>
      <c r="AX5" t="s">
        <v>124</v>
      </c>
      <c r="AY5" t="s">
        <v>124</v>
      </c>
      <c r="AZ5" t="s">
        <v>124</v>
      </c>
      <c r="BA5" t="s">
        <v>124</v>
      </c>
      <c r="BB5" t="s">
        <v>124</v>
      </c>
      <c r="BC5" t="s">
        <v>124</v>
      </c>
      <c r="BD5" t="s">
        <v>124</v>
      </c>
      <c r="BE5" t="s">
        <v>124</v>
      </c>
      <c r="BF5" t="s">
        <v>124</v>
      </c>
      <c r="BG5">
        <v>0</v>
      </c>
      <c r="BH5">
        <v>0</v>
      </c>
      <c r="BI5">
        <v>0</v>
      </c>
      <c r="BJ5">
        <v>0</v>
      </c>
    </row>
    <row r="6" spans="1:69" x14ac:dyDescent="0.25">
      <c r="A6" t="s">
        <v>126</v>
      </c>
      <c r="B6" t="s">
        <v>130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 t="s">
        <v>124</v>
      </c>
      <c r="AL6" t="s">
        <v>124</v>
      </c>
      <c r="AM6" t="s">
        <v>124</v>
      </c>
      <c r="AN6" t="s">
        <v>124</v>
      </c>
      <c r="AO6" t="s">
        <v>124</v>
      </c>
      <c r="AP6" t="s">
        <v>124</v>
      </c>
      <c r="AQ6" t="s">
        <v>124</v>
      </c>
      <c r="AR6" t="s">
        <v>124</v>
      </c>
      <c r="AS6" t="s">
        <v>124</v>
      </c>
      <c r="AT6" t="s">
        <v>124</v>
      </c>
      <c r="AU6" t="s">
        <v>124</v>
      </c>
      <c r="AV6" t="s">
        <v>124</v>
      </c>
      <c r="AW6" t="s">
        <v>124</v>
      </c>
      <c r="AX6" t="s">
        <v>124</v>
      </c>
      <c r="AY6" t="s">
        <v>124</v>
      </c>
      <c r="AZ6" t="s">
        <v>124</v>
      </c>
      <c r="BA6" t="s">
        <v>124</v>
      </c>
      <c r="BB6" t="s">
        <v>124</v>
      </c>
      <c r="BC6" t="s">
        <v>124</v>
      </c>
      <c r="BD6" t="s">
        <v>124</v>
      </c>
      <c r="BE6" t="s">
        <v>124</v>
      </c>
      <c r="BF6" t="s">
        <v>124</v>
      </c>
      <c r="BG6">
        <v>0</v>
      </c>
      <c r="BH6">
        <v>0</v>
      </c>
      <c r="BI6">
        <v>0</v>
      </c>
      <c r="BJ6">
        <v>0</v>
      </c>
    </row>
    <row r="7" spans="1:69" x14ac:dyDescent="0.25">
      <c r="A7" t="s">
        <v>126</v>
      </c>
      <c r="B7" t="s">
        <v>131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</row>
    <row r="8" spans="1:69" x14ac:dyDescent="0.25">
      <c r="A8" t="s">
        <v>126</v>
      </c>
      <c r="B8" t="s">
        <v>132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</row>
    <row r="9" spans="1:69" x14ac:dyDescent="0.25">
      <c r="A9" t="s">
        <v>126</v>
      </c>
      <c r="B9" t="s">
        <v>133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</row>
    <row r="10" spans="1:69" x14ac:dyDescent="0.25">
      <c r="A10" t="s">
        <v>134</v>
      </c>
      <c r="B10" t="s">
        <v>135</v>
      </c>
      <c r="C10" t="s">
        <v>124</v>
      </c>
      <c r="D10" t="s">
        <v>124</v>
      </c>
      <c r="E10" t="s">
        <v>124</v>
      </c>
      <c r="F10" t="s">
        <v>124</v>
      </c>
      <c r="G10" t="s">
        <v>124</v>
      </c>
      <c r="H10" t="s">
        <v>124</v>
      </c>
      <c r="I10" t="s">
        <v>124</v>
      </c>
      <c r="J10" t="s">
        <v>124</v>
      </c>
      <c r="K10" t="s">
        <v>124</v>
      </c>
      <c r="L10" t="s">
        <v>124</v>
      </c>
      <c r="M10" t="s">
        <v>124</v>
      </c>
      <c r="N10" t="s">
        <v>124</v>
      </c>
      <c r="O10" t="s">
        <v>124</v>
      </c>
      <c r="P10" t="s">
        <v>124</v>
      </c>
      <c r="Q10" t="s">
        <v>124</v>
      </c>
      <c r="R10">
        <v>50.83112108435985</v>
      </c>
      <c r="S10">
        <v>48.887697448823943</v>
      </c>
      <c r="T10">
        <v>43.696013349999575</v>
      </c>
      <c r="U10">
        <v>53.247925295252301</v>
      </c>
      <c r="V10">
        <v>59.70225265491608</v>
      </c>
      <c r="W10">
        <v>50.158409176762156</v>
      </c>
      <c r="X10">
        <v>53.809535328444021</v>
      </c>
      <c r="Y10">
        <v>56.822324354352993</v>
      </c>
      <c r="Z10">
        <v>50.683144226023252</v>
      </c>
      <c r="AA10">
        <v>25.440344065468366</v>
      </c>
      <c r="AB10">
        <v>36.669864724244945</v>
      </c>
      <c r="AC10">
        <v>42.093777389647308</v>
      </c>
      <c r="AD10">
        <v>47.978031278741625</v>
      </c>
      <c r="AE10">
        <v>44.486270000202786</v>
      </c>
      <c r="AF10">
        <v>37.625713668746485</v>
      </c>
      <c r="AG10">
        <v>35.491932725646151</v>
      </c>
      <c r="AH10">
        <v>46.17534873608831</v>
      </c>
      <c r="AI10">
        <v>52.784880257358054</v>
      </c>
      <c r="AJ10">
        <v>60.984471641786811</v>
      </c>
      <c r="AK10">
        <v>52.594160743210963</v>
      </c>
      <c r="AL10">
        <v>54.254347232536617</v>
      </c>
      <c r="AM10">
        <v>46.802603043593216</v>
      </c>
      <c r="AN10">
        <v>12.650762642982176</v>
      </c>
      <c r="AO10">
        <v>35.525912306216142</v>
      </c>
      <c r="AP10">
        <v>29.425188118815402</v>
      </c>
      <c r="AQ10">
        <v>33.925661238887422</v>
      </c>
      <c r="AR10">
        <v>41.6178446202277</v>
      </c>
      <c r="AS10">
        <v>40.337122623773695</v>
      </c>
      <c r="AT10">
        <v>45.451622609172567</v>
      </c>
      <c r="AU10">
        <v>47.690166381788394</v>
      </c>
      <c r="AV10">
        <v>56.897793234274666</v>
      </c>
      <c r="AW10" t="s">
        <v>124</v>
      </c>
      <c r="AX10" t="s">
        <v>124</v>
      </c>
      <c r="AY10">
        <v>4.2996875000000001</v>
      </c>
      <c r="AZ10">
        <v>37.733255333519082</v>
      </c>
      <c r="BA10">
        <v>36.729750538810052</v>
      </c>
      <c r="BB10">
        <v>38.234916061434824</v>
      </c>
      <c r="BC10">
        <v>34.103241835901493</v>
      </c>
      <c r="BD10">
        <v>34.929609415734156</v>
      </c>
      <c r="BE10">
        <v>42.945179453604545</v>
      </c>
      <c r="BF10">
        <v>51.231950947605974</v>
      </c>
      <c r="BG10">
        <v>0</v>
      </c>
      <c r="BH10">
        <v>0</v>
      </c>
      <c r="BI10">
        <v>0</v>
      </c>
      <c r="BJ10">
        <v>0</v>
      </c>
    </row>
    <row r="11" spans="1:69" x14ac:dyDescent="0.25">
      <c r="A11" t="s">
        <v>134</v>
      </c>
      <c r="B11" t="s">
        <v>136</v>
      </c>
      <c r="C11">
        <v>0</v>
      </c>
      <c r="D11" t="s">
        <v>124</v>
      </c>
      <c r="E11" t="s">
        <v>124</v>
      </c>
      <c r="F11" t="s">
        <v>124</v>
      </c>
      <c r="G11" t="s">
        <v>124</v>
      </c>
      <c r="H11" t="s">
        <v>124</v>
      </c>
      <c r="I11" t="s">
        <v>124</v>
      </c>
      <c r="J11" t="s">
        <v>124</v>
      </c>
      <c r="K11" t="s">
        <v>124</v>
      </c>
      <c r="L11" t="s">
        <v>124</v>
      </c>
      <c r="M11" t="s">
        <v>124</v>
      </c>
      <c r="N11" t="s">
        <v>124</v>
      </c>
      <c r="O11" t="s">
        <v>124</v>
      </c>
      <c r="P11" t="s">
        <v>124</v>
      </c>
      <c r="Q11" t="s">
        <v>124</v>
      </c>
      <c r="R11">
        <v>35.82299790603259</v>
      </c>
      <c r="S11">
        <v>40.514971501203959</v>
      </c>
      <c r="T11">
        <v>37.091994905118526</v>
      </c>
      <c r="U11">
        <v>52.15186352942402</v>
      </c>
      <c r="V11">
        <v>54.338243178950727</v>
      </c>
      <c r="W11">
        <v>45.803731018259072</v>
      </c>
      <c r="X11">
        <v>41.597920379356282</v>
      </c>
      <c r="Y11">
        <v>50.954051564275595</v>
      </c>
      <c r="Z11">
        <v>41.408635448203519</v>
      </c>
      <c r="AA11">
        <v>44.55573649737817</v>
      </c>
      <c r="AB11">
        <v>26.113923686822393</v>
      </c>
      <c r="AC11">
        <v>31.77305257308462</v>
      </c>
      <c r="AD11">
        <v>29.504719514623776</v>
      </c>
      <c r="AE11">
        <v>31.821079344932905</v>
      </c>
      <c r="AF11">
        <v>26.978516101171316</v>
      </c>
      <c r="AG11">
        <v>41.095450740740915</v>
      </c>
      <c r="AH11">
        <v>42.060719947819841</v>
      </c>
      <c r="AI11">
        <v>44.822801445190812</v>
      </c>
      <c r="AJ11">
        <v>51.996988575286423</v>
      </c>
      <c r="AK11">
        <v>54.05906188021126</v>
      </c>
      <c r="AL11">
        <v>46.481727697288242</v>
      </c>
      <c r="AM11">
        <v>36.750284741562105</v>
      </c>
      <c r="AN11">
        <v>35.583620689657629</v>
      </c>
      <c r="AO11">
        <v>28.920255898227897</v>
      </c>
      <c r="AP11">
        <v>27.376410084899199</v>
      </c>
      <c r="AQ11">
        <v>28.462622323152853</v>
      </c>
      <c r="AR11">
        <v>30.508369956057702</v>
      </c>
      <c r="AS11">
        <v>43.754465080327165</v>
      </c>
      <c r="AT11">
        <v>34.136912878784656</v>
      </c>
      <c r="AU11">
        <v>38.088640991207761</v>
      </c>
      <c r="AV11">
        <v>46.851404198179559</v>
      </c>
      <c r="AW11" t="s">
        <v>124</v>
      </c>
      <c r="AX11">
        <v>36.638837036084688</v>
      </c>
      <c r="AY11">
        <v>31.797786049526511</v>
      </c>
      <c r="AZ11" t="s">
        <v>124</v>
      </c>
      <c r="BA11">
        <v>24.10858169027928</v>
      </c>
      <c r="BB11">
        <v>26.7655930790939</v>
      </c>
      <c r="BC11">
        <v>26.652113367546349</v>
      </c>
      <c r="BD11">
        <v>27.309556190240453</v>
      </c>
      <c r="BE11">
        <v>32.854543001689372</v>
      </c>
      <c r="BF11">
        <v>46.369787640685757</v>
      </c>
      <c r="BG11">
        <v>0</v>
      </c>
      <c r="BH11">
        <v>0</v>
      </c>
      <c r="BI11">
        <v>0</v>
      </c>
      <c r="BJ11">
        <v>0</v>
      </c>
    </row>
    <row r="12" spans="1:69" x14ac:dyDescent="0.25">
      <c r="A12" t="s">
        <v>134</v>
      </c>
      <c r="B12" t="s">
        <v>137</v>
      </c>
      <c r="C12">
        <v>0</v>
      </c>
      <c r="D12" t="s">
        <v>124</v>
      </c>
      <c r="E12" t="s">
        <v>124</v>
      </c>
      <c r="F12" t="s">
        <v>124</v>
      </c>
      <c r="G12" t="s">
        <v>124</v>
      </c>
      <c r="H12" t="s">
        <v>124</v>
      </c>
      <c r="I12" t="s">
        <v>124</v>
      </c>
      <c r="J12" t="s">
        <v>124</v>
      </c>
      <c r="K12" t="s">
        <v>124</v>
      </c>
      <c r="L12" t="s">
        <v>124</v>
      </c>
      <c r="M12" t="s">
        <v>124</v>
      </c>
      <c r="N12" t="s">
        <v>124</v>
      </c>
      <c r="O12" t="s">
        <v>124</v>
      </c>
      <c r="P12" t="s">
        <v>124</v>
      </c>
      <c r="Q12" t="s">
        <v>124</v>
      </c>
      <c r="R12">
        <v>37.943023578772006</v>
      </c>
      <c r="S12">
        <v>40.86829974104004</v>
      </c>
      <c r="T12">
        <v>29.799732357353466</v>
      </c>
      <c r="U12">
        <v>43.483765332912611</v>
      </c>
      <c r="V12">
        <v>53.1545262632267</v>
      </c>
      <c r="W12">
        <v>42.152708980571752</v>
      </c>
      <c r="X12">
        <v>42.448014120078824</v>
      </c>
      <c r="Y12">
        <v>46.122936803580203</v>
      </c>
      <c r="Z12">
        <v>32.877353863219753</v>
      </c>
      <c r="AA12">
        <v>41.076403018052957</v>
      </c>
      <c r="AB12">
        <v>27.115608523294295</v>
      </c>
      <c r="AC12">
        <v>0</v>
      </c>
      <c r="AD12">
        <v>56.928526954451257</v>
      </c>
      <c r="AE12">
        <v>34.337910305716008</v>
      </c>
      <c r="AF12">
        <v>36.272086192836952</v>
      </c>
      <c r="AG12">
        <v>40.576437723050326</v>
      </c>
      <c r="AH12">
        <v>47.047588510890257</v>
      </c>
      <c r="AI12">
        <v>47.82436415611317</v>
      </c>
      <c r="AJ12">
        <v>53.100417976982015</v>
      </c>
      <c r="AK12">
        <v>49.338103927017649</v>
      </c>
      <c r="AL12">
        <v>39.205982996053848</v>
      </c>
      <c r="AM12">
        <v>36.835453419989825</v>
      </c>
      <c r="AN12">
        <v>31.59171105826616</v>
      </c>
      <c r="AO12">
        <v>31.057220619771829</v>
      </c>
      <c r="AP12" t="s">
        <v>124</v>
      </c>
      <c r="AQ12">
        <v>28.8809624443968</v>
      </c>
      <c r="AR12">
        <v>33.126317918503197</v>
      </c>
      <c r="AS12">
        <v>35.355401424781505</v>
      </c>
      <c r="AT12">
        <v>39.441722132030911</v>
      </c>
      <c r="AU12">
        <v>44.704977689210992</v>
      </c>
      <c r="AV12">
        <v>46.590575225607928</v>
      </c>
      <c r="AW12" t="s">
        <v>124</v>
      </c>
      <c r="AX12">
        <v>39.840494670603661</v>
      </c>
      <c r="AY12">
        <v>29.431084086656593</v>
      </c>
      <c r="AZ12" t="s">
        <v>124</v>
      </c>
      <c r="BA12">
        <v>26.541933022885924</v>
      </c>
      <c r="BB12">
        <v>29.157133219575979</v>
      </c>
      <c r="BC12">
        <v>24.64604031837619</v>
      </c>
      <c r="BD12">
        <v>29.380325841302231</v>
      </c>
      <c r="BE12">
        <v>38.390353337966047</v>
      </c>
      <c r="BF12">
        <v>42.578684964958612</v>
      </c>
      <c r="BG12">
        <v>0</v>
      </c>
      <c r="BH12">
        <v>0</v>
      </c>
      <c r="BI12">
        <v>0</v>
      </c>
      <c r="BJ12">
        <v>0</v>
      </c>
    </row>
    <row r="13" spans="1:69" x14ac:dyDescent="0.25">
      <c r="A13" t="s">
        <v>134</v>
      </c>
      <c r="B13" t="s">
        <v>138</v>
      </c>
      <c r="C13" t="s">
        <v>124</v>
      </c>
      <c r="D13" t="s">
        <v>124</v>
      </c>
      <c r="E13" t="s">
        <v>124</v>
      </c>
      <c r="F13" t="s">
        <v>124</v>
      </c>
      <c r="G13" t="s">
        <v>124</v>
      </c>
      <c r="H13" t="s">
        <v>124</v>
      </c>
      <c r="I13" t="s">
        <v>124</v>
      </c>
      <c r="J13" t="s">
        <v>124</v>
      </c>
      <c r="K13" t="s">
        <v>124</v>
      </c>
      <c r="L13" t="s">
        <v>124</v>
      </c>
      <c r="M13" t="s">
        <v>124</v>
      </c>
      <c r="N13" t="s">
        <v>124</v>
      </c>
      <c r="O13" t="s">
        <v>124</v>
      </c>
      <c r="P13" t="s">
        <v>124</v>
      </c>
      <c r="Q13" t="s">
        <v>124</v>
      </c>
      <c r="R13">
        <v>38.704058435652819</v>
      </c>
      <c r="S13">
        <v>38.336114022214801</v>
      </c>
      <c r="T13">
        <v>35.830630572532144</v>
      </c>
      <c r="U13">
        <v>46.779075391090508</v>
      </c>
      <c r="V13">
        <v>50.956194848310638</v>
      </c>
      <c r="W13">
        <v>41.678550274378594</v>
      </c>
      <c r="X13">
        <v>39.160984989284998</v>
      </c>
      <c r="Y13">
        <v>51.579254650953821</v>
      </c>
      <c r="Z13">
        <v>37.11397669113687</v>
      </c>
      <c r="AA13">
        <v>40.198124664048535</v>
      </c>
      <c r="AB13">
        <v>25.112238850350497</v>
      </c>
      <c r="AC13">
        <v>33.955444062953063</v>
      </c>
      <c r="AD13">
        <v>32.118425502290627</v>
      </c>
      <c r="AE13">
        <v>32.911171735590557</v>
      </c>
      <c r="AF13">
        <v>35.088562652979746</v>
      </c>
      <c r="AG13">
        <v>52.34765296427291</v>
      </c>
      <c r="AH13">
        <v>42.668094965116879</v>
      </c>
      <c r="AI13">
        <v>49.589989280185137</v>
      </c>
      <c r="AJ13">
        <v>50.180574021725967</v>
      </c>
      <c r="AK13">
        <v>49.610991669976819</v>
      </c>
      <c r="AL13">
        <v>43.397444617417136</v>
      </c>
      <c r="AM13">
        <v>36.878037759203686</v>
      </c>
      <c r="AN13">
        <v>30.511932223545511</v>
      </c>
      <c r="AO13">
        <v>30.121026551285915</v>
      </c>
      <c r="AP13">
        <v>28.84186570620102</v>
      </c>
      <c r="AQ13">
        <v>30.058512415305682</v>
      </c>
      <c r="AR13">
        <v>32.260539852182639</v>
      </c>
      <c r="AS13">
        <v>31.509423611256494</v>
      </c>
      <c r="AT13">
        <v>34.341659902594159</v>
      </c>
      <c r="AU13">
        <v>44.383101849848671</v>
      </c>
      <c r="AV13">
        <v>44.340925337177595</v>
      </c>
      <c r="AW13" t="s">
        <v>124</v>
      </c>
      <c r="AX13">
        <v>40.518991652753378</v>
      </c>
      <c r="AY13">
        <v>30.499917231178493</v>
      </c>
      <c r="AZ13" t="s">
        <v>124</v>
      </c>
      <c r="BA13">
        <v>27.871074507082831</v>
      </c>
      <c r="BB13">
        <v>28.272590975836032</v>
      </c>
      <c r="BC13">
        <v>26.529292568617564</v>
      </c>
      <c r="BD13">
        <v>31.266571464051566</v>
      </c>
      <c r="BE13">
        <v>31.806342227956513</v>
      </c>
      <c r="BF13">
        <v>40.759832236141541</v>
      </c>
      <c r="BG13">
        <v>0</v>
      </c>
      <c r="BH13">
        <v>0</v>
      </c>
      <c r="BI13">
        <v>0</v>
      </c>
      <c r="BJ13">
        <v>0</v>
      </c>
    </row>
    <row r="14" spans="1:69" x14ac:dyDescent="0.25">
      <c r="A14" t="s">
        <v>134</v>
      </c>
      <c r="B14" t="s">
        <v>139</v>
      </c>
      <c r="C14" t="s">
        <v>124</v>
      </c>
      <c r="D14" t="s">
        <v>124</v>
      </c>
      <c r="E14" t="s">
        <v>124</v>
      </c>
      <c r="F14" t="s">
        <v>124</v>
      </c>
      <c r="G14" t="s">
        <v>124</v>
      </c>
      <c r="H14" t="s">
        <v>124</v>
      </c>
      <c r="I14" t="s">
        <v>124</v>
      </c>
      <c r="J14" t="s">
        <v>124</v>
      </c>
      <c r="K14" t="s">
        <v>124</v>
      </c>
      <c r="L14" t="s">
        <v>124</v>
      </c>
      <c r="M14" t="s">
        <v>124</v>
      </c>
      <c r="N14" t="s">
        <v>124</v>
      </c>
      <c r="O14" t="s">
        <v>124</v>
      </c>
      <c r="P14" t="s">
        <v>124</v>
      </c>
      <c r="Q14" t="s">
        <v>124</v>
      </c>
      <c r="R14">
        <v>60.063578047045077</v>
      </c>
      <c r="S14">
        <v>58.82708464946402</v>
      </c>
      <c r="T14">
        <v>44.545345500109477</v>
      </c>
      <c r="U14">
        <v>71.018827522442237</v>
      </c>
      <c r="V14">
        <v>66.400261287490423</v>
      </c>
      <c r="W14">
        <v>73.300886510592804</v>
      </c>
      <c r="X14">
        <v>76.557237846914106</v>
      </c>
      <c r="Y14">
        <v>69.868519330693346</v>
      </c>
      <c r="Z14">
        <v>61.184572932493808</v>
      </c>
      <c r="AA14" t="s">
        <v>124</v>
      </c>
      <c r="AB14" t="s">
        <v>124</v>
      </c>
      <c r="AC14" t="s">
        <v>124</v>
      </c>
      <c r="AD14" t="s">
        <v>124</v>
      </c>
      <c r="AE14" t="s">
        <v>124</v>
      </c>
      <c r="AF14" t="s">
        <v>124</v>
      </c>
      <c r="AG14" t="s">
        <v>124</v>
      </c>
      <c r="AH14" t="s">
        <v>124</v>
      </c>
      <c r="AI14" t="s">
        <v>124</v>
      </c>
      <c r="AJ14" t="s">
        <v>124</v>
      </c>
      <c r="AK14" t="s">
        <v>124</v>
      </c>
      <c r="AL14" t="s">
        <v>124</v>
      </c>
      <c r="AM14" t="s">
        <v>124</v>
      </c>
      <c r="AN14" t="s">
        <v>124</v>
      </c>
      <c r="AO14" t="s">
        <v>124</v>
      </c>
      <c r="AP14" t="s">
        <v>124</v>
      </c>
      <c r="AQ14" t="s">
        <v>124</v>
      </c>
      <c r="AR14" t="s">
        <v>124</v>
      </c>
      <c r="AS14" t="s">
        <v>124</v>
      </c>
      <c r="AT14" t="s">
        <v>124</v>
      </c>
      <c r="AU14" t="s">
        <v>124</v>
      </c>
      <c r="AV14" t="s">
        <v>124</v>
      </c>
      <c r="AW14" t="s">
        <v>124</v>
      </c>
      <c r="AX14" t="s">
        <v>124</v>
      </c>
      <c r="AY14" t="s">
        <v>124</v>
      </c>
      <c r="AZ14" t="s">
        <v>124</v>
      </c>
      <c r="BA14" t="s">
        <v>124</v>
      </c>
      <c r="BB14" t="s">
        <v>124</v>
      </c>
      <c r="BC14" t="s">
        <v>124</v>
      </c>
      <c r="BD14" t="s">
        <v>124</v>
      </c>
      <c r="BE14" t="s">
        <v>124</v>
      </c>
      <c r="BF14" t="s">
        <v>124</v>
      </c>
      <c r="BG14">
        <v>0</v>
      </c>
      <c r="BH14">
        <v>0</v>
      </c>
      <c r="BI14">
        <v>0</v>
      </c>
      <c r="BJ14">
        <v>0</v>
      </c>
    </row>
    <row r="15" spans="1:69" x14ac:dyDescent="0.25">
      <c r="A15" t="s">
        <v>134</v>
      </c>
      <c r="B15" t="s">
        <v>140</v>
      </c>
      <c r="C15" t="s">
        <v>124</v>
      </c>
      <c r="D15" t="s">
        <v>124</v>
      </c>
      <c r="E15" t="s">
        <v>124</v>
      </c>
      <c r="F15" t="s">
        <v>124</v>
      </c>
      <c r="G15" t="s">
        <v>124</v>
      </c>
      <c r="H15" t="s">
        <v>124</v>
      </c>
      <c r="I15" t="s">
        <v>124</v>
      </c>
      <c r="J15" t="s">
        <v>124</v>
      </c>
      <c r="K15" t="s">
        <v>124</v>
      </c>
      <c r="L15" t="s">
        <v>124</v>
      </c>
      <c r="M15" t="s">
        <v>124</v>
      </c>
      <c r="N15" t="s">
        <v>124</v>
      </c>
      <c r="O15" t="s">
        <v>124</v>
      </c>
      <c r="P15" t="s">
        <v>124</v>
      </c>
      <c r="Q15" t="s">
        <v>124</v>
      </c>
      <c r="R15">
        <v>52.271539077086629</v>
      </c>
      <c r="S15">
        <v>48.933725422790339</v>
      </c>
      <c r="T15">
        <v>42.422998467710755</v>
      </c>
      <c r="U15">
        <v>55.731865366469812</v>
      </c>
      <c r="V15">
        <v>58.520818763129334</v>
      </c>
      <c r="W15">
        <v>46.295448282377151</v>
      </c>
      <c r="X15">
        <v>58.797314288267629</v>
      </c>
      <c r="Y15">
        <v>63.57184012604818</v>
      </c>
      <c r="Z15">
        <v>37.285172871742702</v>
      </c>
      <c r="AA15">
        <v>64.555104472871221</v>
      </c>
      <c r="AB15">
        <v>30.873238919618558</v>
      </c>
      <c r="AC15">
        <v>44.680873986964279</v>
      </c>
      <c r="AD15">
        <v>44.553552366505151</v>
      </c>
      <c r="AE15">
        <v>48.621326777431513</v>
      </c>
      <c r="AF15">
        <v>38.405338262831684</v>
      </c>
      <c r="AG15">
        <v>51.948040634142558</v>
      </c>
      <c r="AH15">
        <v>50.156483176786743</v>
      </c>
      <c r="AI15" t="s">
        <v>124</v>
      </c>
      <c r="AJ15">
        <v>0</v>
      </c>
      <c r="AK15">
        <v>115.97708007524656</v>
      </c>
      <c r="AL15">
        <v>61.704514831576745</v>
      </c>
      <c r="AM15">
        <v>0</v>
      </c>
      <c r="AN15">
        <v>72.631416053757945</v>
      </c>
      <c r="AO15">
        <v>37.69003917510468</v>
      </c>
      <c r="AP15">
        <v>38.327658076619258</v>
      </c>
      <c r="AQ15">
        <v>41.005604972797379</v>
      </c>
      <c r="AR15">
        <v>41.831585412666783</v>
      </c>
      <c r="AS15">
        <v>40.902328970908862</v>
      </c>
      <c r="AT15">
        <v>46.678621929573659</v>
      </c>
      <c r="AU15">
        <v>49.133081394077472</v>
      </c>
      <c r="AV15">
        <v>47.21147436639405</v>
      </c>
      <c r="AW15" t="s">
        <v>124</v>
      </c>
      <c r="AX15">
        <v>54.615553669263626</v>
      </c>
      <c r="AY15">
        <v>46.801687374452115</v>
      </c>
      <c r="AZ15">
        <v>34.889797493910045</v>
      </c>
      <c r="BA15">
        <v>39.860028358212418</v>
      </c>
      <c r="BB15">
        <v>39.484627292210241</v>
      </c>
      <c r="BC15">
        <v>35.585032738095236</v>
      </c>
      <c r="BD15">
        <v>41.438102860537043</v>
      </c>
      <c r="BE15">
        <v>36.648302908446297</v>
      </c>
      <c r="BF15">
        <v>57.781246361473066</v>
      </c>
      <c r="BG15">
        <v>0</v>
      </c>
      <c r="BH15">
        <v>0</v>
      </c>
      <c r="BI15">
        <v>0</v>
      </c>
      <c r="BJ15">
        <v>0</v>
      </c>
    </row>
    <row r="16" spans="1:69" x14ac:dyDescent="0.25">
      <c r="A16" t="s">
        <v>141</v>
      </c>
      <c r="B16" t="s">
        <v>142</v>
      </c>
      <c r="C16" t="s">
        <v>124</v>
      </c>
      <c r="D16" t="s">
        <v>124</v>
      </c>
      <c r="E16" t="s">
        <v>124</v>
      </c>
      <c r="F16" t="s">
        <v>124</v>
      </c>
      <c r="G16" t="s">
        <v>124</v>
      </c>
      <c r="H16" t="s">
        <v>124</v>
      </c>
      <c r="I16" t="s">
        <v>124</v>
      </c>
      <c r="J16" t="s">
        <v>124</v>
      </c>
      <c r="K16" t="s">
        <v>124</v>
      </c>
      <c r="L16" t="s">
        <v>124</v>
      </c>
      <c r="M16" t="s">
        <v>124</v>
      </c>
      <c r="N16" t="s">
        <v>124</v>
      </c>
      <c r="O16">
        <v>39.595340173640651</v>
      </c>
      <c r="P16">
        <v>29.078169828717694</v>
      </c>
      <c r="Q16">
        <v>30.506621952071544</v>
      </c>
      <c r="R16">
        <v>27.273850931677018</v>
      </c>
      <c r="S16">
        <v>29.890868042039703</v>
      </c>
      <c r="T16">
        <v>27.629373853309215</v>
      </c>
      <c r="U16">
        <v>39.91986631654887</v>
      </c>
      <c r="V16">
        <v>37.994566313219806</v>
      </c>
      <c r="W16">
        <v>39.037710812860396</v>
      </c>
      <c r="X16">
        <v>29.155524965587905</v>
      </c>
      <c r="Y16">
        <v>40.197301871464397</v>
      </c>
      <c r="Z16">
        <v>25.613496507898915</v>
      </c>
      <c r="AA16">
        <v>34.779130434789657</v>
      </c>
      <c r="AB16">
        <v>34.600236556571815</v>
      </c>
      <c r="AC16">
        <v>25.247296360838185</v>
      </c>
      <c r="AD16">
        <v>23.338118580997943</v>
      </c>
      <c r="AE16">
        <v>21.958314620114553</v>
      </c>
      <c r="AF16">
        <v>33.847804166180005</v>
      </c>
      <c r="AG16">
        <v>22.738516479350782</v>
      </c>
      <c r="AH16">
        <v>31.949544868618236</v>
      </c>
      <c r="AI16">
        <v>39.43705864841273</v>
      </c>
      <c r="AJ16">
        <v>43.848357170459835</v>
      </c>
      <c r="AK16">
        <v>41.640020810107771</v>
      </c>
      <c r="AL16">
        <v>29.077683244454153</v>
      </c>
      <c r="AM16">
        <v>33.672937848899203</v>
      </c>
      <c r="AN16">
        <v>28.296062319678761</v>
      </c>
      <c r="AO16">
        <v>34.505393577293489</v>
      </c>
      <c r="AP16">
        <v>18.946471858132455</v>
      </c>
      <c r="AQ16">
        <v>18.006717475441615</v>
      </c>
      <c r="AR16">
        <v>28.728669227903477</v>
      </c>
      <c r="AS16">
        <v>28.490058741814511</v>
      </c>
      <c r="AT16">
        <v>33.401067751974168</v>
      </c>
      <c r="AU16">
        <v>32.279984376698501</v>
      </c>
      <c r="AV16">
        <v>38.838817234193556</v>
      </c>
      <c r="AW16" t="s">
        <v>124</v>
      </c>
      <c r="AX16">
        <v>33.110231595086113</v>
      </c>
      <c r="AY16">
        <v>30.012191940487035</v>
      </c>
      <c r="AZ16">
        <v>24.997996626647161</v>
      </c>
      <c r="BA16">
        <v>25.609256731609598</v>
      </c>
      <c r="BB16">
        <v>20.628551817214536</v>
      </c>
      <c r="BC16">
        <v>19.13095524691358</v>
      </c>
      <c r="BD16">
        <v>8.6470976576576568</v>
      </c>
      <c r="BE16">
        <v>34.987091020664451</v>
      </c>
      <c r="BF16">
        <v>41.021509779640155</v>
      </c>
      <c r="BG16">
        <v>0</v>
      </c>
      <c r="BH16">
        <v>0</v>
      </c>
      <c r="BI16">
        <v>0</v>
      </c>
      <c r="BJ16">
        <v>0</v>
      </c>
    </row>
    <row r="17" spans="1:62" x14ac:dyDescent="0.25">
      <c r="A17" t="s">
        <v>141</v>
      </c>
      <c r="B17" t="s">
        <v>143</v>
      </c>
      <c r="C17" t="s">
        <v>124</v>
      </c>
      <c r="D17" t="s">
        <v>124</v>
      </c>
      <c r="E17" t="s">
        <v>124</v>
      </c>
      <c r="F17" t="s">
        <v>124</v>
      </c>
      <c r="G17" t="s">
        <v>124</v>
      </c>
      <c r="H17" t="s">
        <v>124</v>
      </c>
      <c r="I17" t="s">
        <v>124</v>
      </c>
      <c r="J17" t="s">
        <v>124</v>
      </c>
      <c r="K17">
        <v>38</v>
      </c>
      <c r="L17">
        <v>34.67</v>
      </c>
      <c r="M17">
        <v>43.23</v>
      </c>
      <c r="N17">
        <v>30.36</v>
      </c>
      <c r="O17">
        <v>33.08</v>
      </c>
      <c r="P17">
        <v>27.82</v>
      </c>
      <c r="Q17">
        <v>30.65</v>
      </c>
      <c r="R17">
        <v>28.34</v>
      </c>
      <c r="S17">
        <v>29.71</v>
      </c>
      <c r="T17">
        <v>17.2</v>
      </c>
      <c r="U17">
        <v>39.880000000000003</v>
      </c>
      <c r="V17">
        <v>43.79</v>
      </c>
      <c r="W17">
        <v>40.26</v>
      </c>
      <c r="X17">
        <v>46.38</v>
      </c>
      <c r="Y17">
        <v>39.200000000000003</v>
      </c>
      <c r="Z17">
        <v>30.74</v>
      </c>
      <c r="AA17">
        <v>29.68</v>
      </c>
      <c r="AB17">
        <v>32.700000000000003</v>
      </c>
      <c r="AC17">
        <v>27.9</v>
      </c>
      <c r="AD17">
        <v>25.47</v>
      </c>
      <c r="AE17">
        <v>24.34</v>
      </c>
      <c r="AF17">
        <v>31.91</v>
      </c>
      <c r="AG17">
        <v>27.1</v>
      </c>
      <c r="AH17">
        <v>37.66862857142857</v>
      </c>
      <c r="AI17">
        <v>40.06</v>
      </c>
      <c r="AJ17">
        <v>41</v>
      </c>
      <c r="AK17">
        <v>37</v>
      </c>
      <c r="AL17">
        <v>33</v>
      </c>
      <c r="AM17">
        <v>33</v>
      </c>
      <c r="AN17">
        <v>27</v>
      </c>
      <c r="AO17">
        <v>33</v>
      </c>
      <c r="AP17">
        <v>23</v>
      </c>
      <c r="AQ17">
        <v>24</v>
      </c>
      <c r="AR17">
        <v>30</v>
      </c>
      <c r="AS17">
        <v>32</v>
      </c>
      <c r="AT17">
        <v>32</v>
      </c>
      <c r="AU17" t="s">
        <v>124</v>
      </c>
      <c r="AV17" t="s">
        <v>124</v>
      </c>
      <c r="AW17" t="s">
        <v>124</v>
      </c>
      <c r="AX17" t="s">
        <v>124</v>
      </c>
      <c r="AY17" t="s">
        <v>124</v>
      </c>
      <c r="AZ17" t="s">
        <v>124</v>
      </c>
      <c r="BA17" t="s">
        <v>124</v>
      </c>
      <c r="BB17" t="s">
        <v>124</v>
      </c>
      <c r="BC17" t="s">
        <v>124</v>
      </c>
      <c r="BD17" t="s">
        <v>124</v>
      </c>
      <c r="BE17" t="s">
        <v>124</v>
      </c>
      <c r="BF17" t="s">
        <v>124</v>
      </c>
      <c r="BG17">
        <v>0</v>
      </c>
      <c r="BH17">
        <v>0</v>
      </c>
      <c r="BI17">
        <v>0</v>
      </c>
      <c r="BJ17">
        <v>0</v>
      </c>
    </row>
    <row r="18" spans="1:62" x14ac:dyDescent="0.25">
      <c r="A18" t="s">
        <v>141</v>
      </c>
      <c r="B18" t="s">
        <v>144</v>
      </c>
      <c r="C18" t="s">
        <v>124</v>
      </c>
      <c r="D18" t="s">
        <v>124</v>
      </c>
      <c r="E18" t="s">
        <v>124</v>
      </c>
      <c r="F18" t="s">
        <v>124</v>
      </c>
      <c r="G18" t="s">
        <v>124</v>
      </c>
      <c r="H18" t="s">
        <v>124</v>
      </c>
      <c r="I18" t="s">
        <v>124</v>
      </c>
      <c r="J18" t="s">
        <v>124</v>
      </c>
      <c r="K18">
        <v>32</v>
      </c>
      <c r="L18">
        <v>26.71</v>
      </c>
      <c r="M18">
        <v>40.770000000000003</v>
      </c>
      <c r="N18">
        <v>27.42</v>
      </c>
      <c r="O18">
        <v>31.76</v>
      </c>
      <c r="P18">
        <v>27.93</v>
      </c>
      <c r="Q18">
        <v>30.92</v>
      </c>
      <c r="R18">
        <v>26.98</v>
      </c>
      <c r="S18">
        <v>30.23</v>
      </c>
      <c r="T18">
        <v>19.850000000000001</v>
      </c>
      <c r="U18">
        <v>39.99</v>
      </c>
      <c r="V18">
        <v>37.01</v>
      </c>
      <c r="W18">
        <v>38.1</v>
      </c>
      <c r="X18">
        <v>29.13</v>
      </c>
      <c r="Y18">
        <v>37.93</v>
      </c>
      <c r="Z18">
        <v>24.94</v>
      </c>
      <c r="AA18">
        <v>34.979999999999997</v>
      </c>
      <c r="AB18">
        <v>33.26</v>
      </c>
      <c r="AC18">
        <v>26.07</v>
      </c>
      <c r="AD18">
        <v>25.26</v>
      </c>
      <c r="AE18">
        <v>34.340000000000003</v>
      </c>
      <c r="AF18">
        <v>25.4</v>
      </c>
      <c r="AG18">
        <v>18.809999999999999</v>
      </c>
      <c r="AH18">
        <v>36.000171428571434</v>
      </c>
      <c r="AI18">
        <v>42.06</v>
      </c>
      <c r="AJ18">
        <v>37</v>
      </c>
      <c r="AK18">
        <v>30</v>
      </c>
      <c r="AL18">
        <v>36</v>
      </c>
      <c r="AM18">
        <v>30</v>
      </c>
      <c r="AN18">
        <v>23</v>
      </c>
      <c r="AO18">
        <v>32</v>
      </c>
      <c r="AP18">
        <v>20</v>
      </c>
      <c r="AQ18">
        <v>24</v>
      </c>
      <c r="AR18">
        <v>29</v>
      </c>
      <c r="AS18">
        <v>29</v>
      </c>
      <c r="AT18">
        <v>29</v>
      </c>
      <c r="AU18" t="s">
        <v>124</v>
      </c>
      <c r="AV18" t="s">
        <v>124</v>
      </c>
      <c r="AW18" t="s">
        <v>124</v>
      </c>
      <c r="AX18" t="s">
        <v>124</v>
      </c>
      <c r="AY18" t="s">
        <v>124</v>
      </c>
      <c r="AZ18" t="s">
        <v>124</v>
      </c>
      <c r="BA18" t="s">
        <v>124</v>
      </c>
      <c r="BB18" t="s">
        <v>124</v>
      </c>
      <c r="BC18" t="s">
        <v>124</v>
      </c>
      <c r="BD18" t="s">
        <v>124</v>
      </c>
      <c r="BE18" t="s">
        <v>124</v>
      </c>
      <c r="BF18" t="s">
        <v>124</v>
      </c>
      <c r="BG18">
        <v>0</v>
      </c>
      <c r="BH18">
        <v>0</v>
      </c>
      <c r="BI18">
        <v>0</v>
      </c>
      <c r="BJ18">
        <v>0</v>
      </c>
    </row>
    <row r="19" spans="1:62" x14ac:dyDescent="0.25">
      <c r="A19" t="s">
        <v>141</v>
      </c>
      <c r="B19" t="s">
        <v>145</v>
      </c>
      <c r="C19" t="s">
        <v>124</v>
      </c>
      <c r="D19" t="s">
        <v>124</v>
      </c>
      <c r="E19" t="s">
        <v>124</v>
      </c>
      <c r="F19" t="s">
        <v>124</v>
      </c>
      <c r="G19" t="s">
        <v>124</v>
      </c>
      <c r="H19" t="s">
        <v>124</v>
      </c>
      <c r="I19" t="s">
        <v>124</v>
      </c>
      <c r="J19" t="s">
        <v>124</v>
      </c>
      <c r="K19">
        <v>14</v>
      </c>
      <c r="L19">
        <v>26.12</v>
      </c>
      <c r="M19">
        <v>37.9</v>
      </c>
      <c r="N19">
        <v>30.17</v>
      </c>
      <c r="O19">
        <v>34.659999999999997</v>
      </c>
      <c r="P19">
        <v>30.5</v>
      </c>
      <c r="Q19">
        <v>30.03</v>
      </c>
      <c r="R19" t="s">
        <v>124</v>
      </c>
      <c r="S19">
        <v>31.91</v>
      </c>
      <c r="T19">
        <v>21.63</v>
      </c>
      <c r="U19">
        <v>39.78</v>
      </c>
      <c r="V19">
        <v>42.58</v>
      </c>
      <c r="W19">
        <v>41.43</v>
      </c>
      <c r="X19">
        <v>31.02</v>
      </c>
      <c r="Y19">
        <v>37.14</v>
      </c>
      <c r="Z19">
        <v>26.23</v>
      </c>
      <c r="AA19">
        <v>30.42</v>
      </c>
      <c r="AB19">
        <v>33.36</v>
      </c>
      <c r="AC19">
        <v>25.23</v>
      </c>
      <c r="AD19">
        <v>28.88</v>
      </c>
      <c r="AE19">
        <v>25.29</v>
      </c>
      <c r="AF19">
        <v>23.75</v>
      </c>
      <c r="AG19">
        <v>24.1</v>
      </c>
      <c r="AH19">
        <v>35.695357142857148</v>
      </c>
      <c r="AI19">
        <v>39.020000000000003</v>
      </c>
      <c r="AJ19">
        <v>36</v>
      </c>
      <c r="AK19">
        <v>35</v>
      </c>
      <c r="AL19">
        <v>38</v>
      </c>
      <c r="AM19">
        <v>34</v>
      </c>
      <c r="AN19">
        <v>24</v>
      </c>
      <c r="AO19">
        <v>33</v>
      </c>
      <c r="AP19">
        <v>23</v>
      </c>
      <c r="AQ19">
        <v>25</v>
      </c>
      <c r="AR19">
        <v>30</v>
      </c>
      <c r="AS19">
        <v>32</v>
      </c>
      <c r="AT19">
        <v>32</v>
      </c>
      <c r="AU19" t="s">
        <v>124</v>
      </c>
      <c r="AV19" t="s">
        <v>124</v>
      </c>
      <c r="AW19" t="s">
        <v>124</v>
      </c>
      <c r="AX19" t="s">
        <v>124</v>
      </c>
      <c r="AY19" t="s">
        <v>124</v>
      </c>
      <c r="AZ19" t="s">
        <v>124</v>
      </c>
      <c r="BA19" t="s">
        <v>124</v>
      </c>
      <c r="BB19" t="s">
        <v>124</v>
      </c>
      <c r="BC19" t="s">
        <v>124</v>
      </c>
      <c r="BD19" t="s">
        <v>124</v>
      </c>
      <c r="BE19" t="s">
        <v>124</v>
      </c>
      <c r="BF19" t="s">
        <v>124</v>
      </c>
      <c r="BG19">
        <v>0</v>
      </c>
      <c r="BH19">
        <v>0</v>
      </c>
      <c r="BI19">
        <v>0</v>
      </c>
      <c r="BJ19">
        <v>0</v>
      </c>
    </row>
    <row r="20" spans="1:62" x14ac:dyDescent="0.25">
      <c r="A20" t="s">
        <v>141</v>
      </c>
      <c r="B20" t="s">
        <v>146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 t="s">
        <v>124</v>
      </c>
      <c r="AL20" t="s">
        <v>124</v>
      </c>
      <c r="AM20">
        <v>49.913513030532989</v>
      </c>
      <c r="AN20">
        <v>39.728814772074216</v>
      </c>
      <c r="AO20">
        <v>51.83001941747122</v>
      </c>
      <c r="AP20">
        <v>30.955097918270162</v>
      </c>
      <c r="AQ20">
        <v>21.904087715817134</v>
      </c>
      <c r="AR20">
        <v>40.622134357955019</v>
      </c>
      <c r="AS20">
        <v>38.139653105775835</v>
      </c>
      <c r="AT20">
        <v>41.365937754368012</v>
      </c>
      <c r="AU20">
        <v>31.57663938224222</v>
      </c>
      <c r="AV20">
        <v>52.83587025097205</v>
      </c>
      <c r="AW20" t="s">
        <v>124</v>
      </c>
      <c r="AX20">
        <v>46.974745398764618</v>
      </c>
      <c r="AY20">
        <v>45.6529249845062</v>
      </c>
      <c r="AZ20">
        <v>39.495524159139123</v>
      </c>
      <c r="BA20">
        <v>31.386705050260723</v>
      </c>
      <c r="BB20">
        <v>31.165667020143566</v>
      </c>
      <c r="BC20">
        <v>30.214594135802471</v>
      </c>
      <c r="BD20">
        <v>37.54347675675676</v>
      </c>
      <c r="BE20">
        <v>37.655025567607012</v>
      </c>
      <c r="BF20">
        <v>57.168491705856262</v>
      </c>
      <c r="BG20">
        <v>0</v>
      </c>
      <c r="BH20">
        <v>0</v>
      </c>
      <c r="BI20">
        <v>0</v>
      </c>
      <c r="BJ20">
        <v>0</v>
      </c>
    </row>
    <row r="21" spans="1:62" x14ac:dyDescent="0.25">
      <c r="A21" t="s">
        <v>147</v>
      </c>
      <c r="B21" t="s">
        <v>148</v>
      </c>
      <c r="C21">
        <v>49.96</v>
      </c>
      <c r="D21">
        <v>39.950000000000003</v>
      </c>
      <c r="E21">
        <v>38.04</v>
      </c>
      <c r="F21" t="s">
        <v>124</v>
      </c>
      <c r="G21">
        <v>41.33</v>
      </c>
      <c r="H21">
        <v>52.78</v>
      </c>
      <c r="I21">
        <v>49.475579005477584</v>
      </c>
      <c r="J21">
        <v>58.735067531053019</v>
      </c>
      <c r="K21">
        <v>39.554319500883373</v>
      </c>
      <c r="L21">
        <v>59.739922725864609</v>
      </c>
      <c r="M21">
        <v>58.30726600898408</v>
      </c>
      <c r="N21">
        <v>46.223635651315284</v>
      </c>
      <c r="O21">
        <v>52.721744762493543</v>
      </c>
      <c r="P21">
        <v>45.491744879639754</v>
      </c>
      <c r="Q21">
        <v>42.371534451364035</v>
      </c>
      <c r="R21">
        <v>51.997054414845408</v>
      </c>
      <c r="S21">
        <v>49.219747654763665</v>
      </c>
      <c r="T21">
        <v>45.693963242633863</v>
      </c>
      <c r="U21">
        <v>63.47355849342447</v>
      </c>
      <c r="V21">
        <v>59.518481306345976</v>
      </c>
      <c r="W21">
        <v>57.38514274634425</v>
      </c>
      <c r="X21">
        <v>56.299202226495204</v>
      </c>
      <c r="Y21">
        <v>51.084856774881167</v>
      </c>
      <c r="Z21">
        <v>55.896131407575417</v>
      </c>
      <c r="AA21">
        <v>53.616734517931597</v>
      </c>
      <c r="AB21">
        <v>34.568335460345352</v>
      </c>
      <c r="AC21">
        <v>51.012067414436643</v>
      </c>
      <c r="AD21">
        <v>49.214077954083216</v>
      </c>
      <c r="AE21">
        <v>49.864944819375062</v>
      </c>
      <c r="AF21">
        <v>36.794314517170406</v>
      </c>
      <c r="AG21">
        <v>44.06952952852707</v>
      </c>
      <c r="AH21">
        <v>44.894889548557842</v>
      </c>
      <c r="AI21">
        <v>62.134481332756522</v>
      </c>
      <c r="AJ21">
        <v>58.398204927817801</v>
      </c>
      <c r="AK21" t="s">
        <v>124</v>
      </c>
      <c r="AL21">
        <v>55.764532065290581</v>
      </c>
      <c r="AM21">
        <v>53.691327793632951</v>
      </c>
      <c r="AN21">
        <v>42.925196475348898</v>
      </c>
      <c r="AO21">
        <v>42.302864930489719</v>
      </c>
      <c r="AP21">
        <v>38.010612443517559</v>
      </c>
      <c r="AQ21">
        <v>39.232749514963395</v>
      </c>
      <c r="AR21">
        <v>40.614758350482909</v>
      </c>
      <c r="AS21">
        <v>48.398435948261621</v>
      </c>
      <c r="AT21">
        <v>45.753140969369248</v>
      </c>
      <c r="AU21" t="s">
        <v>124</v>
      </c>
      <c r="AV21">
        <v>58.210926871098479</v>
      </c>
      <c r="AW21" t="s">
        <v>124</v>
      </c>
      <c r="AX21">
        <v>49.972253576708617</v>
      </c>
      <c r="AY21">
        <v>49.425400797610052</v>
      </c>
      <c r="AZ21">
        <v>35.808963135008334</v>
      </c>
      <c r="BA21">
        <v>36.672920604220515</v>
      </c>
      <c r="BB21">
        <v>42.270987929903903</v>
      </c>
      <c r="BC21">
        <v>34.66090317040468</v>
      </c>
      <c r="BD21">
        <v>40.294570496553327</v>
      </c>
      <c r="BE21">
        <v>46.326939900755526</v>
      </c>
      <c r="BF21">
        <v>48.543912116042158</v>
      </c>
      <c r="BG21">
        <v>0</v>
      </c>
      <c r="BH21">
        <v>0</v>
      </c>
      <c r="BI21">
        <v>0</v>
      </c>
      <c r="BJ21">
        <v>0</v>
      </c>
    </row>
    <row r="22" spans="1:62" x14ac:dyDescent="0.25">
      <c r="A22" t="s">
        <v>147</v>
      </c>
      <c r="B22" t="s">
        <v>149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124</v>
      </c>
      <c r="AF22" t="s">
        <v>124</v>
      </c>
      <c r="AG22" t="s">
        <v>124</v>
      </c>
      <c r="AH22">
        <v>61.951448604310826</v>
      </c>
      <c r="AI22">
        <v>45.067883307219461</v>
      </c>
      <c r="AJ22">
        <v>58.163437392008653</v>
      </c>
      <c r="AK22" t="s">
        <v>124</v>
      </c>
      <c r="AL22">
        <v>59.136893538270314</v>
      </c>
      <c r="AM22">
        <v>55.010058299627055</v>
      </c>
      <c r="AN22">
        <v>45.086050406827788</v>
      </c>
      <c r="AO22">
        <v>43.23088029740525</v>
      </c>
      <c r="AP22">
        <v>43.055976554420184</v>
      </c>
      <c r="AQ22">
        <v>41.238800205648609</v>
      </c>
      <c r="AR22">
        <v>37.042674401312787</v>
      </c>
      <c r="AS22">
        <v>38.917808202383952</v>
      </c>
      <c r="AT22">
        <v>45.177572045942036</v>
      </c>
      <c r="AU22" t="s">
        <v>124</v>
      </c>
      <c r="AV22">
        <v>64.301121166643767</v>
      </c>
      <c r="AW22" t="s">
        <v>124</v>
      </c>
      <c r="AX22">
        <v>50.230785053644098</v>
      </c>
      <c r="AY22">
        <v>44.168756918466499</v>
      </c>
      <c r="AZ22">
        <v>39.851394998016929</v>
      </c>
      <c r="BA22">
        <v>34.688447476121503</v>
      </c>
      <c r="BB22">
        <v>41.603864215333658</v>
      </c>
      <c r="BC22">
        <v>37.744825084709419</v>
      </c>
      <c r="BD22">
        <v>39.705730513592933</v>
      </c>
      <c r="BE22">
        <v>44.635628790202269</v>
      </c>
      <c r="BF22">
        <v>58.958757909703721</v>
      </c>
      <c r="BG22">
        <v>0</v>
      </c>
      <c r="BH22">
        <v>0</v>
      </c>
      <c r="BI22">
        <v>0</v>
      </c>
      <c r="BJ22">
        <v>0</v>
      </c>
    </row>
    <row r="23" spans="1:62" x14ac:dyDescent="0.25">
      <c r="A23" t="s">
        <v>147</v>
      </c>
      <c r="B23" t="s">
        <v>150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124</v>
      </c>
      <c r="AF23" t="s">
        <v>124</v>
      </c>
      <c r="AG23" t="s">
        <v>124</v>
      </c>
      <c r="AH23">
        <v>57.637131895751637</v>
      </c>
      <c r="AI23">
        <v>56.757791484043146</v>
      </c>
      <c r="AJ23">
        <v>61.916551088587582</v>
      </c>
      <c r="AK23" t="s">
        <v>124</v>
      </c>
      <c r="AL23">
        <v>51.010079679225633</v>
      </c>
      <c r="AM23">
        <v>48.579247314488221</v>
      </c>
      <c r="AN23">
        <v>47.936694582259499</v>
      </c>
      <c r="AO23">
        <v>41.246310780676282</v>
      </c>
      <c r="AP23">
        <v>45.029454545455756</v>
      </c>
      <c r="AQ23">
        <v>42.138617583540501</v>
      </c>
      <c r="AR23">
        <v>43.202809757553204</v>
      </c>
      <c r="AS23">
        <v>46.44158039929043</v>
      </c>
      <c r="AT23">
        <v>49.680066557277478</v>
      </c>
      <c r="AU23" t="s">
        <v>124</v>
      </c>
      <c r="AV23">
        <v>56.334297233551887</v>
      </c>
      <c r="AW23" t="s">
        <v>124</v>
      </c>
      <c r="AX23">
        <v>50.332590455049946</v>
      </c>
      <c r="AY23">
        <v>56.723715781590712</v>
      </c>
      <c r="AZ23">
        <v>36.557755855499899</v>
      </c>
      <c r="BA23">
        <v>39.766803423038937</v>
      </c>
      <c r="BB23">
        <v>45.97292205612888</v>
      </c>
      <c r="BC23">
        <v>34.533756979903764</v>
      </c>
      <c r="BD23">
        <v>38.767956978849782</v>
      </c>
      <c r="BE23">
        <v>50.400502297093951</v>
      </c>
      <c r="BF23">
        <v>58.665284749376681</v>
      </c>
      <c r="BG23">
        <v>0</v>
      </c>
      <c r="BH23">
        <v>0</v>
      </c>
      <c r="BI23">
        <v>0</v>
      </c>
      <c r="BJ23">
        <v>0</v>
      </c>
    </row>
    <row r="24" spans="1:62" x14ac:dyDescent="0.25">
      <c r="A24" t="s">
        <v>147</v>
      </c>
      <c r="B24" t="s">
        <v>151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124</v>
      </c>
      <c r="AF24" t="s">
        <v>124</v>
      </c>
      <c r="AG24" t="s">
        <v>124</v>
      </c>
      <c r="AH24">
        <v>57.958031485644455</v>
      </c>
      <c r="AI24">
        <v>53.165830672508839</v>
      </c>
      <c r="AJ24">
        <v>55.373164381986619</v>
      </c>
      <c r="AK24" t="s">
        <v>124</v>
      </c>
      <c r="AL24">
        <v>44.432240785481895</v>
      </c>
      <c r="AM24">
        <v>51.159763824448397</v>
      </c>
      <c r="AN24">
        <v>43.611579281604499</v>
      </c>
      <c r="AO24">
        <v>39.036686988854342</v>
      </c>
      <c r="AP24">
        <v>38.824384323641993</v>
      </c>
      <c r="AQ24">
        <v>41.442532442152434</v>
      </c>
      <c r="AR24">
        <v>41.565564480147117</v>
      </c>
      <c r="AS24">
        <v>45.058285959500445</v>
      </c>
      <c r="AT24">
        <v>43.765772919506347</v>
      </c>
      <c r="AU24" t="s">
        <v>124</v>
      </c>
      <c r="AV24">
        <v>63.522142826519229</v>
      </c>
      <c r="AW24" t="s">
        <v>124</v>
      </c>
      <c r="AX24">
        <v>61.06287976322605</v>
      </c>
      <c r="AY24">
        <v>50.302163051599315</v>
      </c>
      <c r="AZ24">
        <v>36.656073441843695</v>
      </c>
      <c r="BA24">
        <v>38.169578568766525</v>
      </c>
      <c r="BB24">
        <v>40.756136574582342</v>
      </c>
      <c r="BC24">
        <v>37.055331933370788</v>
      </c>
      <c r="BD24">
        <v>41.521419697882855</v>
      </c>
      <c r="BE24">
        <v>45.276170290968004</v>
      </c>
      <c r="BF24">
        <v>57.960949164591767</v>
      </c>
      <c r="BG24">
        <v>0</v>
      </c>
      <c r="BH24">
        <v>0</v>
      </c>
      <c r="BI24">
        <v>0</v>
      </c>
      <c r="BJ24">
        <v>0</v>
      </c>
    </row>
    <row r="25" spans="1:62" x14ac:dyDescent="0.25">
      <c r="A25" t="s">
        <v>147</v>
      </c>
      <c r="B25" t="s">
        <v>152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 t="s">
        <v>124</v>
      </c>
      <c r="AL25" t="s">
        <v>124</v>
      </c>
      <c r="AM25">
        <v>36.035476190476189</v>
      </c>
      <c r="AN25">
        <v>35.050219531561758</v>
      </c>
      <c r="AO25">
        <v>34.417109431158259</v>
      </c>
      <c r="AP25">
        <v>32.948932592072502</v>
      </c>
      <c r="AQ25">
        <v>31.898737465539639</v>
      </c>
      <c r="AR25">
        <v>42.774093264245018</v>
      </c>
      <c r="AS25">
        <v>34.276777292036705</v>
      </c>
      <c r="AT25">
        <v>43.509710021030813</v>
      </c>
      <c r="AU25" t="s">
        <v>124</v>
      </c>
      <c r="AV25">
        <v>49.612814402497747</v>
      </c>
      <c r="AW25" t="s">
        <v>124</v>
      </c>
      <c r="AX25">
        <v>40.492772879673346</v>
      </c>
      <c r="AY25" t="s">
        <v>124</v>
      </c>
      <c r="AZ25">
        <v>33.070073009622291</v>
      </c>
      <c r="BA25">
        <v>36.0798560613609</v>
      </c>
      <c r="BB25">
        <v>35.515551851409903</v>
      </c>
      <c r="BC25">
        <v>33.554359440827454</v>
      </c>
      <c r="BD25">
        <v>34.698184648541215</v>
      </c>
      <c r="BE25">
        <v>41.269413710716705</v>
      </c>
      <c r="BF25">
        <v>50.246819481187359</v>
      </c>
      <c r="BG25">
        <v>0</v>
      </c>
      <c r="BH25">
        <v>0</v>
      </c>
      <c r="BI25">
        <v>0</v>
      </c>
      <c r="BJ25">
        <v>0</v>
      </c>
    </row>
    <row r="26" spans="1:62" x14ac:dyDescent="0.25">
      <c r="A26" t="s">
        <v>153</v>
      </c>
      <c r="B26" t="s">
        <v>154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56.052214608047116</v>
      </c>
      <c r="AB26">
        <v>33.854817292337977</v>
      </c>
      <c r="AC26">
        <v>31.520135593220338</v>
      </c>
      <c r="AD26">
        <v>38.582655315343054</v>
      </c>
      <c r="AE26">
        <v>39.402258133185455</v>
      </c>
      <c r="AF26">
        <v>20.439487217711356</v>
      </c>
      <c r="AG26">
        <v>47.417645841549756</v>
      </c>
      <c r="AH26">
        <v>40.704467122562086</v>
      </c>
      <c r="AI26">
        <v>49.615045959362732</v>
      </c>
      <c r="AJ26">
        <v>67.896368055555556</v>
      </c>
      <c r="AK26">
        <v>57.665543136309573</v>
      </c>
      <c r="AL26">
        <v>47.908673665962468</v>
      </c>
      <c r="AM26">
        <v>37.314450210915417</v>
      </c>
      <c r="AN26">
        <v>35.587434355460474</v>
      </c>
      <c r="AO26">
        <v>33.364351330663951</v>
      </c>
      <c r="AP26">
        <v>32.025552951550054</v>
      </c>
      <c r="AQ26">
        <v>26.575613698474079</v>
      </c>
      <c r="AR26">
        <v>32.372875450845662</v>
      </c>
      <c r="AS26">
        <v>35.818343375880708</v>
      </c>
      <c r="AT26">
        <v>44.344082933849634</v>
      </c>
      <c r="AU26">
        <v>49.271237763101581</v>
      </c>
      <c r="AV26">
        <v>43.646275960290879</v>
      </c>
      <c r="AW26" t="s">
        <v>124</v>
      </c>
      <c r="AX26">
        <v>44.496253205128198</v>
      </c>
      <c r="AY26">
        <v>31.526178037993866</v>
      </c>
      <c r="AZ26">
        <v>28.318802870244468</v>
      </c>
      <c r="BA26">
        <v>25.082537948081168</v>
      </c>
      <c r="BB26">
        <v>30.482514449099192</v>
      </c>
      <c r="BC26">
        <v>22.607312568704558</v>
      </c>
      <c r="BD26">
        <v>31.147674846626622</v>
      </c>
      <c r="BE26">
        <v>36.853190146929862</v>
      </c>
      <c r="BF26">
        <v>43.97899008763256</v>
      </c>
      <c r="BG26">
        <v>0</v>
      </c>
      <c r="BH26">
        <v>0</v>
      </c>
      <c r="BI26">
        <v>0</v>
      </c>
      <c r="BJ26">
        <v>0</v>
      </c>
    </row>
    <row r="27" spans="1:62" x14ac:dyDescent="0.25">
      <c r="A27" t="s">
        <v>155</v>
      </c>
      <c r="B27" t="s">
        <v>156</v>
      </c>
      <c r="C27" t="s">
        <v>124</v>
      </c>
      <c r="D27" t="s">
        <v>124</v>
      </c>
      <c r="E27" t="s">
        <v>124</v>
      </c>
      <c r="F27" t="s">
        <v>124</v>
      </c>
      <c r="G27" t="s">
        <v>124</v>
      </c>
      <c r="H27" t="s">
        <v>124</v>
      </c>
      <c r="I27" t="s">
        <v>124</v>
      </c>
      <c r="J27" t="s">
        <v>124</v>
      </c>
      <c r="K27" t="s">
        <v>124</v>
      </c>
      <c r="L27" t="s">
        <v>124</v>
      </c>
      <c r="M27" t="s">
        <v>124</v>
      </c>
      <c r="N27" t="s">
        <v>124</v>
      </c>
      <c r="O27">
        <v>49.48568856148966</v>
      </c>
      <c r="P27">
        <v>0</v>
      </c>
      <c r="Q27" t="s">
        <v>124</v>
      </c>
      <c r="R27">
        <v>62.267779503105601</v>
      </c>
      <c r="S27">
        <v>48.876372129233161</v>
      </c>
      <c r="T27">
        <v>42.672180615025297</v>
      </c>
      <c r="U27">
        <v>54.435000000000002</v>
      </c>
      <c r="V27">
        <v>56.847400169125251</v>
      </c>
      <c r="W27">
        <v>50.650748663101609</v>
      </c>
      <c r="X27">
        <v>66.630819672131139</v>
      </c>
      <c r="Y27">
        <v>56.72886888454012</v>
      </c>
      <c r="Z27">
        <v>58.297657947686112</v>
      </c>
      <c r="AA27" t="s">
        <v>124</v>
      </c>
      <c r="AB27" t="s">
        <v>124</v>
      </c>
      <c r="AC27">
        <v>0</v>
      </c>
      <c r="AD27">
        <v>0</v>
      </c>
      <c r="AE27">
        <v>0</v>
      </c>
      <c r="AF27">
        <v>38.131866071428568</v>
      </c>
      <c r="AG27">
        <v>61.825160714285715</v>
      </c>
      <c r="AH27">
        <v>54.37726428571429</v>
      </c>
      <c r="AI27">
        <v>59.350549999999998</v>
      </c>
      <c r="AJ27">
        <v>58.129196428571426</v>
      </c>
      <c r="AK27">
        <v>58.086730654761908</v>
      </c>
      <c r="AL27">
        <v>66.185534482758612</v>
      </c>
      <c r="AM27">
        <v>47.604441358024694</v>
      </c>
      <c r="AN27">
        <v>60.650304597701151</v>
      </c>
      <c r="AO27">
        <v>27.46741544117647</v>
      </c>
      <c r="AP27">
        <v>50.552040178571424</v>
      </c>
      <c r="AQ27">
        <v>46.245527777777774</v>
      </c>
      <c r="AR27">
        <v>43.830753787878791</v>
      </c>
      <c r="AS27" t="s">
        <v>124</v>
      </c>
      <c r="AT27">
        <v>50.449666666666666</v>
      </c>
      <c r="AU27">
        <v>54.257961309523807</v>
      </c>
      <c r="AV27">
        <v>48.254778571428574</v>
      </c>
      <c r="AW27" t="s">
        <v>124</v>
      </c>
      <c r="AX27">
        <v>62.497809737827716</v>
      </c>
      <c r="AY27">
        <v>41.645544642857139</v>
      </c>
      <c r="AZ27">
        <v>39.360567857142854</v>
      </c>
      <c r="BA27">
        <v>46.354726190476192</v>
      </c>
      <c r="BB27">
        <v>50.133367816091955</v>
      </c>
      <c r="BC27">
        <v>46.585256172839507</v>
      </c>
      <c r="BD27">
        <v>49.599613505747122</v>
      </c>
      <c r="BE27">
        <v>44.817919117647058</v>
      </c>
      <c r="BF27">
        <v>60.802639705882349</v>
      </c>
      <c r="BG27">
        <v>0</v>
      </c>
      <c r="BH27">
        <v>0</v>
      </c>
      <c r="BI27">
        <v>0</v>
      </c>
      <c r="BJ27">
        <v>0</v>
      </c>
    </row>
    <row r="28" spans="1:62" x14ac:dyDescent="0.25">
      <c r="A28" t="s">
        <v>155</v>
      </c>
      <c r="B28" t="s">
        <v>157</v>
      </c>
      <c r="C28" t="s">
        <v>124</v>
      </c>
      <c r="D28" t="s">
        <v>124</v>
      </c>
      <c r="E28" t="s">
        <v>124</v>
      </c>
      <c r="F28" t="s">
        <v>124</v>
      </c>
      <c r="G28" t="s">
        <v>124</v>
      </c>
      <c r="H28" t="s">
        <v>124</v>
      </c>
      <c r="I28" t="s">
        <v>124</v>
      </c>
      <c r="J28" t="s">
        <v>124</v>
      </c>
      <c r="K28" t="s">
        <v>124</v>
      </c>
      <c r="L28" t="s">
        <v>124</v>
      </c>
      <c r="M28" t="s">
        <v>124</v>
      </c>
      <c r="N28" t="s">
        <v>124</v>
      </c>
      <c r="O28">
        <v>36.891491712707179</v>
      </c>
      <c r="P28">
        <v>45.599112495134293</v>
      </c>
      <c r="Q28">
        <v>42.400959128065395</v>
      </c>
      <c r="R28" t="s">
        <v>124</v>
      </c>
      <c r="S28">
        <v>41.304772284935773</v>
      </c>
      <c r="T28">
        <v>38.784672635266638</v>
      </c>
      <c r="U28">
        <v>42.593620129870132</v>
      </c>
      <c r="V28">
        <v>60.55721131259984</v>
      </c>
      <c r="W28">
        <v>50.650748663101609</v>
      </c>
      <c r="X28">
        <v>53.995893832943011</v>
      </c>
      <c r="Y28">
        <v>53.035953033268108</v>
      </c>
      <c r="Z28">
        <v>40.679848692152916</v>
      </c>
      <c r="AA28">
        <v>40.37895833333333</v>
      </c>
      <c r="AB28">
        <v>31.93773275862069</v>
      </c>
      <c r="AC28">
        <v>36.976426470588237</v>
      </c>
      <c r="AD28" t="s">
        <v>124</v>
      </c>
      <c r="AE28">
        <v>53.663357142857137</v>
      </c>
      <c r="AF28">
        <v>22.269491071428572</v>
      </c>
      <c r="AG28">
        <v>58.616589285714284</v>
      </c>
      <c r="AH28">
        <v>48.120549999999994</v>
      </c>
      <c r="AI28">
        <v>51.938749999999999</v>
      </c>
      <c r="AJ28">
        <v>56.902306547619048</v>
      </c>
      <c r="AK28">
        <v>67.38224553571429</v>
      </c>
      <c r="AL28">
        <v>51.220645114942535</v>
      </c>
      <c r="AM28">
        <v>43.527700617283948</v>
      </c>
      <c r="AN28">
        <v>45.329579022988511</v>
      </c>
      <c r="AO28">
        <v>33.554424019607843</v>
      </c>
      <c r="AP28">
        <v>41.563645833333325</v>
      </c>
      <c r="AQ28">
        <v>38.162115277777779</v>
      </c>
      <c r="AR28">
        <v>37.785132575757572</v>
      </c>
      <c r="AS28">
        <v>40.273739583333331</v>
      </c>
      <c r="AT28">
        <v>44.483186728395069</v>
      </c>
      <c r="AU28">
        <v>45.617636904761909</v>
      </c>
      <c r="AV28">
        <v>41.68649404761905</v>
      </c>
      <c r="AW28" t="s">
        <v>124</v>
      </c>
      <c r="AX28">
        <v>47.326837453183515</v>
      </c>
      <c r="AY28">
        <v>34.643196428571429</v>
      </c>
      <c r="AZ28">
        <v>32.186232142857143</v>
      </c>
      <c r="BA28">
        <v>32.464688095238095</v>
      </c>
      <c r="BB28">
        <v>41.474686781609194</v>
      </c>
      <c r="BC28">
        <v>31.807070987654321</v>
      </c>
      <c r="BD28">
        <v>36.097606321839081</v>
      </c>
      <c r="BE28">
        <v>17.283057598039214</v>
      </c>
      <c r="BF28">
        <v>44.497550245098033</v>
      </c>
      <c r="BG28">
        <v>0</v>
      </c>
      <c r="BH28">
        <v>0</v>
      </c>
      <c r="BI28">
        <v>0</v>
      </c>
      <c r="BJ28">
        <v>0</v>
      </c>
    </row>
    <row r="29" spans="1:62" x14ac:dyDescent="0.25">
      <c r="A29" t="s">
        <v>155</v>
      </c>
      <c r="B29" t="s">
        <v>158</v>
      </c>
      <c r="C29" t="s">
        <v>124</v>
      </c>
      <c r="D29" t="s">
        <v>124</v>
      </c>
      <c r="E29" t="s">
        <v>124</v>
      </c>
      <c r="F29" t="s">
        <v>124</v>
      </c>
      <c r="G29" t="s">
        <v>124</v>
      </c>
      <c r="H29" t="s">
        <v>124</v>
      </c>
      <c r="I29" t="s">
        <v>124</v>
      </c>
      <c r="J29" t="s">
        <v>124</v>
      </c>
      <c r="K29" t="s">
        <v>124</v>
      </c>
      <c r="L29" t="s">
        <v>124</v>
      </c>
      <c r="M29" t="s">
        <v>124</v>
      </c>
      <c r="N29" t="s">
        <v>124</v>
      </c>
      <c r="O29">
        <v>47.168831594024958</v>
      </c>
      <c r="P29">
        <v>43.903978201634878</v>
      </c>
      <c r="Q29">
        <v>48.729460490463218</v>
      </c>
      <c r="R29">
        <v>47.391133540372671</v>
      </c>
      <c r="S29">
        <v>43.169420007785135</v>
      </c>
      <c r="T29">
        <v>41.18046243674582</v>
      </c>
      <c r="U29">
        <v>0</v>
      </c>
      <c r="V29">
        <v>40.644254439537725</v>
      </c>
      <c r="W29">
        <v>58.995508021390371</v>
      </c>
      <c r="X29">
        <v>43.74064012490242</v>
      </c>
      <c r="Y29">
        <v>53.320023483365944</v>
      </c>
      <c r="Z29">
        <v>37.922684909456748</v>
      </c>
      <c r="AA29">
        <v>41.073333333333338</v>
      </c>
      <c r="AB29">
        <v>50.331698275862081</v>
      </c>
      <c r="AC29">
        <v>30.865985294117646</v>
      </c>
      <c r="AD29">
        <v>41.480812499999992</v>
      </c>
      <c r="AE29">
        <v>50.936071428571424</v>
      </c>
      <c r="AF29">
        <v>30.150544642857138</v>
      </c>
      <c r="AG29">
        <v>59.218196428571432</v>
      </c>
      <c r="AH29">
        <v>53.398650000000004</v>
      </c>
      <c r="AI29">
        <v>46.98150714285714</v>
      </c>
      <c r="AJ29">
        <v>62.80406994047619</v>
      </c>
      <c r="AK29">
        <v>59.028566964285716</v>
      </c>
      <c r="AL29">
        <v>45.823795977011493</v>
      </c>
      <c r="AM29">
        <v>46.500324074074072</v>
      </c>
      <c r="AN29">
        <v>51.41833189655172</v>
      </c>
      <c r="AO29">
        <v>36.825558823529413</v>
      </c>
      <c r="AP29">
        <v>41.358898809523808</v>
      </c>
      <c r="AQ29">
        <v>42.557351388888883</v>
      </c>
      <c r="AR29">
        <v>34.067422979797982</v>
      </c>
      <c r="AS29">
        <v>37.99649768518519</v>
      </c>
      <c r="AT29">
        <v>47.986635802469131</v>
      </c>
      <c r="AU29">
        <v>50.285869047619045</v>
      </c>
      <c r="AV29">
        <v>43.471888095238093</v>
      </c>
      <c r="AW29" t="s">
        <v>124</v>
      </c>
      <c r="AX29">
        <v>48.258873511904767</v>
      </c>
      <c r="AY29">
        <v>41.850291666666671</v>
      </c>
      <c r="AZ29">
        <v>39.393327380952378</v>
      </c>
      <c r="BA29">
        <v>34.495778571428566</v>
      </c>
      <c r="BB29">
        <v>40.96070114942529</v>
      </c>
      <c r="BC29">
        <v>29.513904320987653</v>
      </c>
      <c r="BD29">
        <v>41.533992816091953</v>
      </c>
      <c r="BE29">
        <v>44.548134803921563</v>
      </c>
      <c r="BF29">
        <v>49.421113970588237</v>
      </c>
      <c r="BG29">
        <v>0</v>
      </c>
      <c r="BH29">
        <v>0</v>
      </c>
      <c r="BI29">
        <v>0</v>
      </c>
      <c r="BJ29">
        <v>0</v>
      </c>
    </row>
    <row r="30" spans="1:62" x14ac:dyDescent="0.25">
      <c r="A30" t="s">
        <v>155</v>
      </c>
      <c r="B30" t="s">
        <v>159</v>
      </c>
      <c r="C30" t="s">
        <v>124</v>
      </c>
      <c r="D30" t="s">
        <v>124</v>
      </c>
      <c r="E30" t="s">
        <v>124</v>
      </c>
      <c r="F30" t="s">
        <v>124</v>
      </c>
      <c r="G30" t="s">
        <v>124</v>
      </c>
      <c r="H30" t="s">
        <v>124</v>
      </c>
      <c r="I30" t="s">
        <v>124</v>
      </c>
      <c r="J30" t="s">
        <v>124</v>
      </c>
      <c r="K30" t="s">
        <v>124</v>
      </c>
      <c r="L30" t="s">
        <v>124</v>
      </c>
      <c r="M30" t="s">
        <v>124</v>
      </c>
      <c r="N30" t="s">
        <v>124</v>
      </c>
      <c r="O30">
        <v>89.703949253120527</v>
      </c>
      <c r="P30">
        <v>97.526726352666401</v>
      </c>
      <c r="Q30">
        <v>99.357471389645795</v>
      </c>
      <c r="R30">
        <v>103.17855590062112</v>
      </c>
      <c r="S30" t="s">
        <v>124</v>
      </c>
      <c r="T30">
        <v>68.664239782016352</v>
      </c>
      <c r="U30">
        <v>58.912337662337663</v>
      </c>
      <c r="V30">
        <v>118.65940054495911</v>
      </c>
      <c r="W30">
        <v>114.01270053475936</v>
      </c>
      <c r="X30">
        <v>115.0174863387978</v>
      </c>
      <c r="Y30">
        <v>108.25924853228963</v>
      </c>
      <c r="Z30">
        <v>47.269002816901413</v>
      </c>
      <c r="AA30">
        <v>102.28354166666665</v>
      </c>
      <c r="AB30">
        <v>91.572905172413797</v>
      </c>
      <c r="AC30">
        <v>101.8792205882353</v>
      </c>
      <c r="AD30">
        <v>79.402116071428566</v>
      </c>
      <c r="AE30">
        <v>116.53531428571429</v>
      </c>
      <c r="AF30">
        <v>65.90606249999999</v>
      </c>
      <c r="AG30" t="s">
        <v>124</v>
      </c>
      <c r="AH30" t="s">
        <v>124</v>
      </c>
      <c r="AI30">
        <v>105.93900714285714</v>
      </c>
      <c r="AJ30">
        <v>147.1210193452381</v>
      </c>
      <c r="AK30">
        <v>132.73749553571429</v>
      </c>
      <c r="AL30">
        <v>88.168304597701152</v>
      </c>
      <c r="AM30">
        <v>103.1925</v>
      </c>
      <c r="AN30" t="s">
        <v>124</v>
      </c>
      <c r="AO30">
        <v>103.14191544117647</v>
      </c>
      <c r="AP30">
        <v>85.932325892857151</v>
      </c>
      <c r="AQ30">
        <v>84.885386111111117</v>
      </c>
      <c r="AR30">
        <v>67.787396464646463</v>
      </c>
      <c r="AS30">
        <v>98.351370370370375</v>
      </c>
      <c r="AT30">
        <v>100.5596049382716</v>
      </c>
      <c r="AU30">
        <v>85.420458333333329</v>
      </c>
      <c r="AV30">
        <v>87.566207142857138</v>
      </c>
      <c r="AW30" t="s">
        <v>124</v>
      </c>
      <c r="AX30">
        <v>108.14737797619048</v>
      </c>
      <c r="AY30">
        <v>77.721970238095238</v>
      </c>
      <c r="AZ30">
        <v>68.434645238095243</v>
      </c>
      <c r="BA30">
        <v>78.360780952380949</v>
      </c>
      <c r="BB30">
        <v>97.657270114942534</v>
      </c>
      <c r="BC30">
        <v>58.964109567901239</v>
      </c>
      <c r="BD30">
        <v>111.09997126436782</v>
      </c>
      <c r="BE30">
        <v>123.15653921568628</v>
      </c>
      <c r="BF30">
        <v>97.695644607843136</v>
      </c>
      <c r="BG30">
        <v>0</v>
      </c>
      <c r="BH30">
        <v>0</v>
      </c>
      <c r="BI30">
        <v>0</v>
      </c>
      <c r="BJ30">
        <v>0</v>
      </c>
    </row>
    <row r="31" spans="1:62" x14ac:dyDescent="0.25">
      <c r="A31" t="s">
        <v>155</v>
      </c>
      <c r="B31" t="s">
        <v>160</v>
      </c>
      <c r="C31" t="s">
        <v>124</v>
      </c>
      <c r="D31" t="s">
        <v>124</v>
      </c>
      <c r="E31" t="s">
        <v>124</v>
      </c>
      <c r="F31" t="s">
        <v>124</v>
      </c>
      <c r="G31" t="s">
        <v>124</v>
      </c>
      <c r="H31" t="s">
        <v>124</v>
      </c>
      <c r="I31" t="s">
        <v>124</v>
      </c>
      <c r="J31" t="s">
        <v>124</v>
      </c>
      <c r="K31" t="s">
        <v>124</v>
      </c>
      <c r="L31" t="s">
        <v>124</v>
      </c>
      <c r="M31" t="s">
        <v>124</v>
      </c>
      <c r="N31" t="s">
        <v>124</v>
      </c>
      <c r="O31">
        <v>27.802283609576431</v>
      </c>
      <c r="P31">
        <v>23.74071221919036</v>
      </c>
      <c r="Q31">
        <v>26.624909303230829</v>
      </c>
      <c r="R31">
        <v>25.414270186335404</v>
      </c>
      <c r="S31">
        <v>38.81857532113662</v>
      </c>
      <c r="T31">
        <v>38.423043985986766</v>
      </c>
      <c r="U31">
        <v>51.430470779220784</v>
      </c>
      <c r="V31" t="s">
        <v>124</v>
      </c>
      <c r="W31">
        <v>52.591390374331553</v>
      </c>
      <c r="X31">
        <v>42.890757220921152</v>
      </c>
      <c r="Y31">
        <v>46.161448140900198</v>
      </c>
      <c r="Z31">
        <v>48.577487323943664</v>
      </c>
      <c r="AA31">
        <v>50.60520833333333</v>
      </c>
      <c r="AB31">
        <v>30.911543103448277</v>
      </c>
      <c r="AC31">
        <v>27.546529411764705</v>
      </c>
      <c r="AD31">
        <v>39.094437499999998</v>
      </c>
      <c r="AE31">
        <v>38.743500000000004</v>
      </c>
      <c r="AF31">
        <v>29.167919642857139</v>
      </c>
      <c r="AG31">
        <v>38.56301785714286</v>
      </c>
      <c r="AH31">
        <v>48.585792857142863</v>
      </c>
      <c r="AI31">
        <v>27.922592857142856</v>
      </c>
      <c r="AJ31">
        <v>48.483303571428571</v>
      </c>
      <c r="AK31">
        <v>31.490092261904763</v>
      </c>
      <c r="AL31">
        <v>29.633248563218395</v>
      </c>
      <c r="AM31">
        <v>31.892003086419752</v>
      </c>
      <c r="AN31">
        <v>29.534405172413791</v>
      </c>
      <c r="AO31">
        <v>21.245514705882353</v>
      </c>
      <c r="AP31">
        <v>23.300211309523807</v>
      </c>
      <c r="AQ31" t="s">
        <v>124</v>
      </c>
      <c r="AR31">
        <v>21.489751262626264</v>
      </c>
      <c r="AS31">
        <v>29.04677777777778</v>
      </c>
      <c r="AT31">
        <v>33.67557716049383</v>
      </c>
      <c r="AU31">
        <v>30.957750000000001</v>
      </c>
      <c r="AV31">
        <v>30.974129761904763</v>
      </c>
      <c r="AW31" t="s">
        <v>124</v>
      </c>
      <c r="AX31">
        <v>37.386806547619052</v>
      </c>
      <c r="AY31">
        <v>27.354202380952383</v>
      </c>
      <c r="AZ31">
        <v>24.127389285714287</v>
      </c>
      <c r="BA31">
        <v>21.293690476190477</v>
      </c>
      <c r="BB31">
        <v>20.519887931034482</v>
      </c>
      <c r="BC31">
        <v>18.423247876444563</v>
      </c>
      <c r="BD31">
        <v>25.364760947599358</v>
      </c>
      <c r="BE31">
        <v>27.956399509803919</v>
      </c>
      <c r="BF31">
        <v>31.311841911764706</v>
      </c>
      <c r="BG31">
        <v>0</v>
      </c>
      <c r="BH31">
        <v>0</v>
      </c>
      <c r="BI31">
        <v>0</v>
      </c>
      <c r="BJ31">
        <v>0</v>
      </c>
    </row>
    <row r="32" spans="1:62" x14ac:dyDescent="0.25">
      <c r="A32" t="s">
        <v>155</v>
      </c>
      <c r="B32" t="s">
        <v>161</v>
      </c>
      <c r="C32" t="s">
        <v>124</v>
      </c>
      <c r="D32" t="s">
        <v>124</v>
      </c>
      <c r="E32" t="s">
        <v>124</v>
      </c>
      <c r="F32" t="s">
        <v>124</v>
      </c>
      <c r="G32" t="s">
        <v>124</v>
      </c>
      <c r="H32" t="s">
        <v>124</v>
      </c>
      <c r="I32" t="s">
        <v>124</v>
      </c>
      <c r="J32" t="s">
        <v>124</v>
      </c>
      <c r="K32" t="s">
        <v>124</v>
      </c>
      <c r="L32" t="s">
        <v>124</v>
      </c>
      <c r="M32" t="s">
        <v>124</v>
      </c>
      <c r="N32" t="s">
        <v>124</v>
      </c>
      <c r="O32">
        <v>45.386633926744423</v>
      </c>
      <c r="P32">
        <v>45.333455237608618</v>
      </c>
      <c r="Q32">
        <v>32.275356948228875</v>
      </c>
      <c r="R32">
        <v>40.57267080745342</v>
      </c>
      <c r="S32">
        <v>22.319268197742314</v>
      </c>
      <c r="T32">
        <v>21.968940443752434</v>
      </c>
      <c r="U32">
        <v>33.285470779220773</v>
      </c>
      <c r="V32">
        <v>31.751618904444239</v>
      </c>
      <c r="W32">
        <v>38.812834224598937</v>
      </c>
      <c r="X32">
        <v>35.128493364558942</v>
      </c>
      <c r="Y32">
        <v>35.253142857142855</v>
      </c>
      <c r="Z32">
        <v>23.389160563380283</v>
      </c>
      <c r="AA32">
        <v>31.45729166666667</v>
      </c>
      <c r="AB32">
        <v>41.115353448275862</v>
      </c>
      <c r="AC32">
        <v>17.802852941176472</v>
      </c>
      <c r="AD32">
        <v>21.888473214285717</v>
      </c>
      <c r="AE32">
        <v>25.251457142857145</v>
      </c>
      <c r="AF32">
        <v>26.94197321428571</v>
      </c>
      <c r="AG32">
        <v>30.341053571428567</v>
      </c>
      <c r="AH32">
        <v>32.927964285714289</v>
      </c>
      <c r="AI32">
        <v>47.911992857142863</v>
      </c>
      <c r="AJ32">
        <v>46.981421130952377</v>
      </c>
      <c r="AK32">
        <v>58.598598214285715</v>
      </c>
      <c r="AL32">
        <v>45.309810344827582</v>
      </c>
      <c r="AM32">
        <v>39.196163580246917</v>
      </c>
      <c r="AN32">
        <v>26.134192528735635</v>
      </c>
      <c r="AO32">
        <v>19.306439950980394</v>
      </c>
      <c r="AP32">
        <v>14.270867559523808</v>
      </c>
      <c r="AQ32">
        <v>28.702802777777777</v>
      </c>
      <c r="AR32">
        <v>34.432244949494951</v>
      </c>
      <c r="AS32">
        <v>34.620446759259259</v>
      </c>
      <c r="AT32">
        <v>36.053675925925923</v>
      </c>
      <c r="AU32">
        <v>37.018261904761907</v>
      </c>
      <c r="AV32">
        <v>42.980495238095237</v>
      </c>
      <c r="AW32" t="s">
        <v>124</v>
      </c>
      <c r="AX32">
        <v>37.939623511904763</v>
      </c>
      <c r="AY32">
        <v>38.287693452380957</v>
      </c>
      <c r="AZ32">
        <v>28.058532142857146</v>
      </c>
      <c r="BA32">
        <v>32.071573809523812</v>
      </c>
      <c r="BB32">
        <v>27.438925287356319</v>
      </c>
      <c r="BC32">
        <v>33.526945987654322</v>
      </c>
      <c r="BD32">
        <v>34.100969827586212</v>
      </c>
      <c r="BE32">
        <v>28.968090686274508</v>
      </c>
      <c r="BF32">
        <v>46.554655637254903</v>
      </c>
      <c r="BG32">
        <v>0</v>
      </c>
      <c r="BH32">
        <v>0</v>
      </c>
      <c r="BI32">
        <v>0</v>
      </c>
      <c r="BJ32">
        <v>0</v>
      </c>
    </row>
    <row r="33" spans="1:62" x14ac:dyDescent="0.25">
      <c r="A33" t="s">
        <v>162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</row>
    <row r="34" spans="1:62" x14ac:dyDescent="0.25">
      <c r="A34" t="s">
        <v>163</v>
      </c>
      <c r="B34" t="s">
        <v>164</v>
      </c>
      <c r="C34">
        <v>39.840000000000003</v>
      </c>
      <c r="D34">
        <v>36.49</v>
      </c>
      <c r="E34">
        <v>45.63</v>
      </c>
      <c r="F34">
        <v>44.47</v>
      </c>
      <c r="G34">
        <v>36.46</v>
      </c>
      <c r="H34">
        <v>39.090000000000003</v>
      </c>
      <c r="I34">
        <v>35.805221766544243</v>
      </c>
      <c r="J34">
        <v>38.700764323519351</v>
      </c>
      <c r="K34">
        <v>49.57214036536071</v>
      </c>
      <c r="L34">
        <v>48.31857064186908</v>
      </c>
      <c r="M34">
        <v>47.918746985595682</v>
      </c>
      <c r="N34">
        <v>31.039893083864495</v>
      </c>
      <c r="O34">
        <v>32.858728399934471</v>
      </c>
      <c r="P34">
        <v>39.842471612294453</v>
      </c>
      <c r="Q34">
        <v>41.9408843329524</v>
      </c>
      <c r="R34">
        <v>39.085714285707468</v>
      </c>
      <c r="S34">
        <v>34.222797067044006</v>
      </c>
      <c r="T34" t="s">
        <v>124</v>
      </c>
      <c r="U34">
        <v>48.197656250000001</v>
      </c>
      <c r="V34">
        <v>38.603858310626705</v>
      </c>
      <c r="W34">
        <v>41.249943914048771</v>
      </c>
      <c r="X34">
        <v>48.527387284938655</v>
      </c>
      <c r="Y34">
        <v>41.037527397260277</v>
      </c>
      <c r="Z34">
        <v>37.452766459215105</v>
      </c>
      <c r="AA34">
        <v>36.383151862470257</v>
      </c>
      <c r="AB34">
        <v>23.401196873834962</v>
      </c>
      <c r="AC34">
        <v>31.036169823642314</v>
      </c>
      <c r="AD34">
        <v>45.055680690399136</v>
      </c>
      <c r="AE34">
        <v>44.097445897743832</v>
      </c>
      <c r="AF34">
        <v>23.872080192464139</v>
      </c>
      <c r="AG34">
        <v>49.534714593809106</v>
      </c>
      <c r="AH34">
        <v>46.436050000000002</v>
      </c>
      <c r="AI34">
        <v>46.129863169900439</v>
      </c>
      <c r="AJ34">
        <v>40.764416342412446</v>
      </c>
      <c r="AK34">
        <v>55.740085287840948</v>
      </c>
      <c r="AL34">
        <v>44.910503291883849</v>
      </c>
      <c r="AM34">
        <v>39.002237560188973</v>
      </c>
      <c r="AN34">
        <v>40.108820631703665</v>
      </c>
      <c r="AO34">
        <v>0.27483645443196003</v>
      </c>
      <c r="AP34">
        <v>21.295606237816767</v>
      </c>
      <c r="AQ34">
        <v>36.181985688729874</v>
      </c>
      <c r="AR34">
        <v>35.203391595391665</v>
      </c>
      <c r="AS34">
        <v>40.217903865543072</v>
      </c>
      <c r="AT34">
        <v>42.473239986971706</v>
      </c>
      <c r="AU34">
        <v>41.906089633322658</v>
      </c>
      <c r="AV34">
        <v>43.518100691006779</v>
      </c>
      <c r="AW34" t="s">
        <v>124</v>
      </c>
      <c r="AX34">
        <v>40.389818859489161</v>
      </c>
      <c r="AY34">
        <v>32.478872110934084</v>
      </c>
      <c r="AZ34">
        <v>33.174088775798701</v>
      </c>
      <c r="BA34">
        <v>34.128248473970537</v>
      </c>
      <c r="BB34">
        <v>32.292735744944054</v>
      </c>
      <c r="BC34">
        <v>31.562667160305551</v>
      </c>
      <c r="BD34">
        <v>36.690666666666665</v>
      </c>
      <c r="BE34">
        <v>33.873680203050689</v>
      </c>
      <c r="BF34">
        <v>45.86333333333333</v>
      </c>
      <c r="BG34">
        <v>0</v>
      </c>
      <c r="BH34">
        <v>0</v>
      </c>
      <c r="BI34">
        <v>0</v>
      </c>
      <c r="BJ34">
        <v>0</v>
      </c>
    </row>
    <row r="35" spans="1:62" x14ac:dyDescent="0.25">
      <c r="A35" t="s">
        <v>165</v>
      </c>
      <c r="B35" t="s">
        <v>166</v>
      </c>
      <c r="C35">
        <v>30.74</v>
      </c>
      <c r="D35">
        <v>37.630000000000003</v>
      </c>
      <c r="E35">
        <v>34.6</v>
      </c>
      <c r="F35">
        <v>39.270000000000003</v>
      </c>
      <c r="G35">
        <v>20.23</v>
      </c>
      <c r="H35">
        <v>38</v>
      </c>
      <c r="I35">
        <v>37.380000000000003</v>
      </c>
      <c r="J35">
        <v>35.770000000000003</v>
      </c>
      <c r="K35">
        <v>36.03</v>
      </c>
      <c r="L35">
        <v>28.25</v>
      </c>
      <c r="M35">
        <v>50.35</v>
      </c>
      <c r="N35">
        <v>36.130000000000003</v>
      </c>
      <c r="O35">
        <v>44.76</v>
      </c>
      <c r="P35">
        <v>36.729999999999997</v>
      </c>
      <c r="Q35">
        <v>42.02</v>
      </c>
      <c r="R35">
        <v>24.94</v>
      </c>
      <c r="S35">
        <v>26.02</v>
      </c>
      <c r="T35">
        <v>13.1</v>
      </c>
      <c r="U35">
        <v>40.270000000000003</v>
      </c>
      <c r="V35">
        <v>32.19</v>
      </c>
      <c r="W35">
        <v>38.71</v>
      </c>
      <c r="X35">
        <v>35.53</v>
      </c>
      <c r="Y35">
        <v>41.76</v>
      </c>
      <c r="Z35">
        <v>25.54</v>
      </c>
      <c r="AA35">
        <v>35.770000000000003</v>
      </c>
      <c r="AB35">
        <v>67.48</v>
      </c>
      <c r="AC35">
        <v>43.67</v>
      </c>
      <c r="AD35">
        <v>28.32</v>
      </c>
      <c r="AE35">
        <v>26.41</v>
      </c>
      <c r="AF35">
        <v>38.700000000000003</v>
      </c>
      <c r="AG35">
        <v>22.08</v>
      </c>
      <c r="AH35">
        <v>32.57</v>
      </c>
      <c r="AI35">
        <v>39.11</v>
      </c>
      <c r="AJ35">
        <v>56.5</v>
      </c>
      <c r="AK35">
        <v>53.03</v>
      </c>
      <c r="AL35" t="s">
        <v>124</v>
      </c>
      <c r="AM35" t="s">
        <v>124</v>
      </c>
      <c r="AN35">
        <v>34.46</v>
      </c>
      <c r="AO35">
        <v>25.2</v>
      </c>
      <c r="AP35">
        <v>24.94</v>
      </c>
      <c r="AQ35">
        <v>22.67</v>
      </c>
      <c r="AR35">
        <v>25.18</v>
      </c>
      <c r="AS35">
        <v>32.659999999999997</v>
      </c>
      <c r="AT35">
        <v>33.659999999999997</v>
      </c>
      <c r="AU35">
        <v>40.619999999999997</v>
      </c>
      <c r="AV35">
        <v>46.5</v>
      </c>
      <c r="AW35">
        <v>48.97</v>
      </c>
      <c r="AX35">
        <v>35.79</v>
      </c>
      <c r="AY35">
        <v>17.48</v>
      </c>
      <c r="AZ35">
        <v>41.65</v>
      </c>
      <c r="BA35">
        <v>23.01</v>
      </c>
      <c r="BB35" t="s">
        <v>124</v>
      </c>
      <c r="BC35" t="s">
        <v>124</v>
      </c>
      <c r="BD35" t="s">
        <v>124</v>
      </c>
      <c r="BE35" t="s">
        <v>124</v>
      </c>
      <c r="BF35" t="s">
        <v>124</v>
      </c>
      <c r="BG35">
        <v>0</v>
      </c>
      <c r="BH35">
        <v>0</v>
      </c>
      <c r="BI35">
        <v>0</v>
      </c>
      <c r="BJ35">
        <v>0</v>
      </c>
    </row>
    <row r="36" spans="1:62" x14ac:dyDescent="0.25">
      <c r="A36" t="s">
        <v>165</v>
      </c>
      <c r="B36" t="s">
        <v>167</v>
      </c>
      <c r="C36">
        <v>50.81</v>
      </c>
      <c r="D36">
        <v>58.6</v>
      </c>
      <c r="E36">
        <v>60.03</v>
      </c>
      <c r="F36">
        <v>72.040000000000006</v>
      </c>
      <c r="G36">
        <v>37.33</v>
      </c>
      <c r="H36">
        <v>66.540000000000006</v>
      </c>
      <c r="I36">
        <v>75.55</v>
      </c>
      <c r="J36">
        <v>57.63</v>
      </c>
      <c r="K36">
        <v>56.45</v>
      </c>
      <c r="L36">
        <v>49.61</v>
      </c>
      <c r="M36">
        <v>68.63</v>
      </c>
      <c r="N36">
        <v>48.18</v>
      </c>
      <c r="O36">
        <v>58.7</v>
      </c>
      <c r="P36">
        <v>62.74</v>
      </c>
      <c r="Q36">
        <v>66.27</v>
      </c>
      <c r="R36">
        <v>61.25</v>
      </c>
      <c r="S36">
        <v>56.76</v>
      </c>
      <c r="T36">
        <v>33.630000000000003</v>
      </c>
      <c r="U36">
        <v>72.09</v>
      </c>
      <c r="V36">
        <v>43.65</v>
      </c>
      <c r="W36">
        <v>71.98</v>
      </c>
      <c r="X36">
        <v>64.08</v>
      </c>
      <c r="Y36">
        <v>66.97</v>
      </c>
      <c r="Z36">
        <v>41.95</v>
      </c>
      <c r="AA36">
        <v>59.27</v>
      </c>
      <c r="AB36">
        <v>82.17</v>
      </c>
      <c r="AC36">
        <v>46.88</v>
      </c>
      <c r="AD36">
        <v>67.84</v>
      </c>
      <c r="AE36">
        <v>81.38</v>
      </c>
      <c r="AF36">
        <v>45.91</v>
      </c>
      <c r="AG36">
        <v>45.96</v>
      </c>
      <c r="AH36">
        <v>58.17</v>
      </c>
      <c r="AI36" t="s">
        <v>124</v>
      </c>
      <c r="AJ36">
        <v>84.44</v>
      </c>
      <c r="AK36">
        <v>60.46</v>
      </c>
      <c r="AL36">
        <v>58.89</v>
      </c>
      <c r="AM36">
        <v>50.51</v>
      </c>
      <c r="AN36">
        <v>55.45</v>
      </c>
      <c r="AO36">
        <v>28.85</v>
      </c>
      <c r="AP36">
        <v>64.17</v>
      </c>
      <c r="AQ36">
        <v>55.27</v>
      </c>
      <c r="AR36">
        <v>47.21</v>
      </c>
      <c r="AS36">
        <v>47.7</v>
      </c>
      <c r="AT36" t="s">
        <v>124</v>
      </c>
      <c r="AU36">
        <v>56.76</v>
      </c>
      <c r="AV36">
        <v>57.2</v>
      </c>
      <c r="AW36">
        <v>156.02000000000001</v>
      </c>
      <c r="AX36">
        <v>48.69</v>
      </c>
      <c r="AY36">
        <v>58.25</v>
      </c>
      <c r="AZ36">
        <v>45.01</v>
      </c>
      <c r="BA36">
        <v>42.59</v>
      </c>
      <c r="BB36" t="s">
        <v>124</v>
      </c>
      <c r="BC36" t="s">
        <v>124</v>
      </c>
      <c r="BD36" t="s">
        <v>124</v>
      </c>
      <c r="BE36" t="s">
        <v>124</v>
      </c>
      <c r="BF36" t="s">
        <v>124</v>
      </c>
      <c r="BG36">
        <v>0</v>
      </c>
      <c r="BH36">
        <v>0</v>
      </c>
      <c r="BI36">
        <v>0</v>
      </c>
      <c r="BJ36">
        <v>0</v>
      </c>
    </row>
    <row r="37" spans="1:62" x14ac:dyDescent="0.25">
      <c r="A37" t="s">
        <v>165</v>
      </c>
      <c r="B37" t="s">
        <v>168</v>
      </c>
      <c r="C37">
        <v>68.989999999999995</v>
      </c>
      <c r="D37">
        <v>48.37</v>
      </c>
      <c r="E37" t="s">
        <v>124</v>
      </c>
      <c r="F37">
        <v>57.5</v>
      </c>
      <c r="G37">
        <v>45.05</v>
      </c>
      <c r="H37">
        <v>49</v>
      </c>
      <c r="I37">
        <v>40.130000000000003</v>
      </c>
      <c r="J37">
        <v>61.54</v>
      </c>
      <c r="K37">
        <v>62.5</v>
      </c>
      <c r="L37">
        <v>72.44</v>
      </c>
      <c r="M37">
        <v>71.489999999999995</v>
      </c>
      <c r="N37">
        <v>76.83</v>
      </c>
      <c r="O37">
        <v>70.260000000000005</v>
      </c>
      <c r="P37">
        <v>65.47</v>
      </c>
      <c r="Q37">
        <v>58.47</v>
      </c>
      <c r="R37">
        <v>61.82</v>
      </c>
      <c r="S37">
        <v>63.92</v>
      </c>
      <c r="T37">
        <v>47.05</v>
      </c>
      <c r="U37">
        <v>60.26</v>
      </c>
      <c r="V37">
        <v>77.599999999999994</v>
      </c>
      <c r="W37">
        <v>57.93</v>
      </c>
      <c r="X37">
        <v>69.78</v>
      </c>
      <c r="Y37">
        <v>58.49</v>
      </c>
      <c r="Z37">
        <v>53.91</v>
      </c>
      <c r="AA37">
        <v>42.05</v>
      </c>
      <c r="AB37">
        <v>49.13</v>
      </c>
      <c r="AC37">
        <v>48.1</v>
      </c>
      <c r="AD37">
        <v>47.25</v>
      </c>
      <c r="AE37">
        <v>55.29</v>
      </c>
      <c r="AF37">
        <v>51.59</v>
      </c>
      <c r="AG37">
        <v>59.06</v>
      </c>
      <c r="AH37">
        <v>67.3</v>
      </c>
      <c r="AI37">
        <v>62.68</v>
      </c>
      <c r="AJ37">
        <v>62.3</v>
      </c>
      <c r="AK37">
        <v>37.06</v>
      </c>
      <c r="AL37">
        <v>33.119999999999997</v>
      </c>
      <c r="AM37">
        <v>47.77</v>
      </c>
      <c r="AN37">
        <v>52.07</v>
      </c>
      <c r="AO37">
        <v>33.17</v>
      </c>
      <c r="AP37">
        <v>44.08</v>
      </c>
      <c r="AQ37">
        <v>38.97</v>
      </c>
      <c r="AR37">
        <v>44.39</v>
      </c>
      <c r="AS37">
        <v>55.89</v>
      </c>
      <c r="AT37">
        <v>53.95</v>
      </c>
      <c r="AU37" t="s">
        <v>124</v>
      </c>
      <c r="AV37">
        <v>57.2</v>
      </c>
      <c r="AW37">
        <v>57.27</v>
      </c>
      <c r="AX37">
        <v>54.18</v>
      </c>
      <c r="AY37">
        <v>51.64</v>
      </c>
      <c r="AZ37">
        <v>65.03</v>
      </c>
      <c r="BA37">
        <v>36.770000000000003</v>
      </c>
      <c r="BB37" t="s">
        <v>124</v>
      </c>
      <c r="BC37" t="s">
        <v>124</v>
      </c>
      <c r="BD37" t="s">
        <v>124</v>
      </c>
      <c r="BE37" t="s">
        <v>124</v>
      </c>
      <c r="BF37" t="s">
        <v>124</v>
      </c>
      <c r="BG37">
        <v>0</v>
      </c>
      <c r="BH37">
        <v>0</v>
      </c>
      <c r="BI37">
        <v>0</v>
      </c>
      <c r="BJ37">
        <v>0</v>
      </c>
    </row>
    <row r="38" spans="1:62" x14ac:dyDescent="0.25">
      <c r="A38" t="s">
        <v>169</v>
      </c>
      <c r="B38" t="s">
        <v>170</v>
      </c>
      <c r="C38">
        <v>44.8</v>
      </c>
      <c r="D38">
        <v>53.8</v>
      </c>
      <c r="E38">
        <v>46</v>
      </c>
      <c r="F38">
        <v>49.3</v>
      </c>
      <c r="G38">
        <v>47.2</v>
      </c>
      <c r="H38">
        <v>54.8</v>
      </c>
      <c r="I38">
        <v>54.4</v>
      </c>
      <c r="J38">
        <v>50.4</v>
      </c>
      <c r="K38">
        <v>51.1</v>
      </c>
      <c r="L38">
        <v>44.7</v>
      </c>
      <c r="M38">
        <v>51.7</v>
      </c>
      <c r="N38">
        <v>47.3</v>
      </c>
      <c r="O38">
        <v>37.6</v>
      </c>
      <c r="P38">
        <v>33.799999999999997</v>
      </c>
      <c r="Q38">
        <v>35.6</v>
      </c>
      <c r="R38">
        <v>41.5</v>
      </c>
      <c r="S38">
        <v>50.7</v>
      </c>
      <c r="T38">
        <v>40.9</v>
      </c>
      <c r="U38">
        <v>62.7</v>
      </c>
      <c r="V38">
        <v>59.7</v>
      </c>
      <c r="W38">
        <v>70.8</v>
      </c>
      <c r="X38">
        <v>49.3</v>
      </c>
      <c r="Y38">
        <v>65.5</v>
      </c>
      <c r="Z38">
        <v>31.5</v>
      </c>
      <c r="AA38">
        <v>40.6</v>
      </c>
      <c r="AB38">
        <v>46.7</v>
      </c>
      <c r="AC38">
        <v>49.1</v>
      </c>
      <c r="AD38">
        <v>50.8</v>
      </c>
      <c r="AE38">
        <v>50.6</v>
      </c>
      <c r="AF38">
        <v>42.8</v>
      </c>
      <c r="AG38">
        <v>55.3</v>
      </c>
      <c r="AH38">
        <v>53.5</v>
      </c>
      <c r="AI38">
        <v>57.9</v>
      </c>
      <c r="AJ38" t="s">
        <v>124</v>
      </c>
      <c r="AK38">
        <v>137.69999999999999</v>
      </c>
      <c r="AL38">
        <v>78.2</v>
      </c>
      <c r="AM38">
        <v>56.5</v>
      </c>
      <c r="AN38" t="s">
        <v>124</v>
      </c>
      <c r="AO38" t="s">
        <v>124</v>
      </c>
      <c r="AP38" t="s">
        <v>124</v>
      </c>
      <c r="AQ38" t="s">
        <v>124</v>
      </c>
      <c r="AR38" t="s">
        <v>124</v>
      </c>
      <c r="AS38" t="s">
        <v>124</v>
      </c>
      <c r="AT38" t="s">
        <v>124</v>
      </c>
      <c r="AU38" t="s">
        <v>124</v>
      </c>
      <c r="AV38" t="s">
        <v>124</v>
      </c>
      <c r="AW38" t="s">
        <v>124</v>
      </c>
      <c r="AX38" t="s">
        <v>124</v>
      </c>
      <c r="AY38" t="s">
        <v>124</v>
      </c>
      <c r="AZ38" t="s">
        <v>124</v>
      </c>
      <c r="BA38" t="s">
        <v>124</v>
      </c>
      <c r="BB38" t="s">
        <v>124</v>
      </c>
      <c r="BC38" t="s">
        <v>124</v>
      </c>
      <c r="BD38" t="s">
        <v>124</v>
      </c>
      <c r="BE38" t="s">
        <v>124</v>
      </c>
      <c r="BF38" t="s">
        <v>124</v>
      </c>
      <c r="BG38">
        <v>0</v>
      </c>
      <c r="BH38">
        <v>0</v>
      </c>
      <c r="BI38">
        <v>0</v>
      </c>
      <c r="BJ38">
        <v>0</v>
      </c>
    </row>
    <row r="39" spans="1:62" x14ac:dyDescent="0.25">
      <c r="A39" t="s">
        <v>169</v>
      </c>
      <c r="B39" t="s">
        <v>171</v>
      </c>
      <c r="C39">
        <v>47.6</v>
      </c>
      <c r="D39">
        <v>51.6</v>
      </c>
      <c r="E39">
        <v>48.6</v>
      </c>
      <c r="F39">
        <v>41.1</v>
      </c>
      <c r="G39">
        <v>41.2</v>
      </c>
      <c r="H39">
        <v>48.1</v>
      </c>
      <c r="I39">
        <v>43.4</v>
      </c>
      <c r="J39">
        <v>33.200000000000003</v>
      </c>
      <c r="K39">
        <v>34.799999999999997</v>
      </c>
      <c r="L39">
        <v>43.2</v>
      </c>
      <c r="M39">
        <v>50.9</v>
      </c>
      <c r="N39">
        <v>41</v>
      </c>
      <c r="O39">
        <v>51.2</v>
      </c>
      <c r="P39">
        <v>37</v>
      </c>
      <c r="Q39">
        <v>45.4</v>
      </c>
      <c r="R39">
        <v>39.700000000000003</v>
      </c>
      <c r="S39">
        <v>39.700000000000003</v>
      </c>
      <c r="T39">
        <v>44.2</v>
      </c>
      <c r="U39">
        <v>56.4</v>
      </c>
      <c r="V39">
        <v>50.7</v>
      </c>
      <c r="W39">
        <v>55.9</v>
      </c>
      <c r="X39">
        <v>38</v>
      </c>
      <c r="Y39">
        <v>68.599999999999994</v>
      </c>
      <c r="Z39">
        <v>24</v>
      </c>
      <c r="AA39">
        <v>21.2</v>
      </c>
      <c r="AB39">
        <v>47.3</v>
      </c>
      <c r="AC39">
        <v>37.6</v>
      </c>
      <c r="AD39">
        <v>40.5</v>
      </c>
      <c r="AE39">
        <v>39.9</v>
      </c>
      <c r="AF39">
        <v>22.6</v>
      </c>
      <c r="AG39">
        <v>46.9</v>
      </c>
      <c r="AH39" t="s">
        <v>124</v>
      </c>
      <c r="AI39">
        <v>50.9</v>
      </c>
      <c r="AJ39">
        <v>63.3</v>
      </c>
      <c r="AK39" t="s">
        <v>124</v>
      </c>
      <c r="AL39">
        <v>50.8</v>
      </c>
      <c r="AM39">
        <v>48</v>
      </c>
      <c r="AN39" t="s">
        <v>124</v>
      </c>
      <c r="AO39" t="s">
        <v>124</v>
      </c>
      <c r="AP39" t="s">
        <v>124</v>
      </c>
      <c r="AQ39" t="s">
        <v>124</v>
      </c>
      <c r="AR39" t="s">
        <v>124</v>
      </c>
      <c r="AS39" t="s">
        <v>124</v>
      </c>
      <c r="AT39" t="s">
        <v>124</v>
      </c>
      <c r="AU39" t="s">
        <v>124</v>
      </c>
      <c r="AV39" t="s">
        <v>124</v>
      </c>
      <c r="AW39" t="s">
        <v>124</v>
      </c>
      <c r="AX39" t="s">
        <v>124</v>
      </c>
      <c r="AY39" t="s">
        <v>124</v>
      </c>
      <c r="AZ39" t="s">
        <v>124</v>
      </c>
      <c r="BA39" t="s">
        <v>124</v>
      </c>
      <c r="BB39" t="s">
        <v>124</v>
      </c>
      <c r="BC39" t="s">
        <v>124</v>
      </c>
      <c r="BD39" t="s">
        <v>124</v>
      </c>
      <c r="BE39" t="s">
        <v>124</v>
      </c>
      <c r="BF39" t="s">
        <v>124</v>
      </c>
      <c r="BG39">
        <v>0</v>
      </c>
      <c r="BH39">
        <v>0</v>
      </c>
      <c r="BI39">
        <v>0</v>
      </c>
      <c r="BJ39">
        <v>0</v>
      </c>
    </row>
    <row r="40" spans="1:62" x14ac:dyDescent="0.25">
      <c r="A40" t="s">
        <v>169</v>
      </c>
      <c r="B40" t="s">
        <v>172</v>
      </c>
      <c r="C40">
        <v>50.2</v>
      </c>
      <c r="D40" t="s">
        <v>124</v>
      </c>
      <c r="E40">
        <v>44.6</v>
      </c>
      <c r="F40">
        <v>38.1</v>
      </c>
      <c r="G40">
        <v>43.3</v>
      </c>
      <c r="H40">
        <v>44.7</v>
      </c>
      <c r="I40">
        <v>48.6</v>
      </c>
      <c r="J40">
        <v>48.8</v>
      </c>
      <c r="K40">
        <v>47.2</v>
      </c>
      <c r="L40">
        <v>36.799999999999997</v>
      </c>
      <c r="M40">
        <v>51.6</v>
      </c>
      <c r="N40">
        <v>34.6</v>
      </c>
      <c r="O40">
        <v>39.1</v>
      </c>
      <c r="P40">
        <v>37.1</v>
      </c>
      <c r="Q40">
        <v>38.200000000000003</v>
      </c>
      <c r="R40">
        <v>35.700000000000003</v>
      </c>
      <c r="S40">
        <v>40.700000000000003</v>
      </c>
      <c r="T40">
        <v>42</v>
      </c>
      <c r="U40">
        <v>50.7</v>
      </c>
      <c r="V40">
        <v>45.4</v>
      </c>
      <c r="W40">
        <v>47.9</v>
      </c>
      <c r="X40">
        <v>30.6</v>
      </c>
      <c r="Y40">
        <v>63.5</v>
      </c>
      <c r="Z40">
        <v>23.4</v>
      </c>
      <c r="AA40">
        <v>28.2</v>
      </c>
      <c r="AB40">
        <v>39.700000000000003</v>
      </c>
      <c r="AC40">
        <v>28.5</v>
      </c>
      <c r="AD40">
        <v>29.6</v>
      </c>
      <c r="AE40">
        <v>31.7</v>
      </c>
      <c r="AF40">
        <v>15.5</v>
      </c>
      <c r="AG40">
        <v>38.6</v>
      </c>
      <c r="AH40">
        <v>39.200000000000003</v>
      </c>
      <c r="AI40">
        <v>46.6</v>
      </c>
      <c r="AJ40">
        <v>51</v>
      </c>
      <c r="AK40">
        <v>47.9</v>
      </c>
      <c r="AL40">
        <v>33.5</v>
      </c>
      <c r="AM40">
        <v>36.1</v>
      </c>
      <c r="AN40" t="s">
        <v>124</v>
      </c>
      <c r="AO40" t="s">
        <v>124</v>
      </c>
      <c r="AP40" t="s">
        <v>124</v>
      </c>
      <c r="AQ40" t="s">
        <v>124</v>
      </c>
      <c r="AR40" t="s">
        <v>124</v>
      </c>
      <c r="AS40" t="s">
        <v>124</v>
      </c>
      <c r="AT40" t="s">
        <v>124</v>
      </c>
      <c r="AU40" t="s">
        <v>124</v>
      </c>
      <c r="AV40" t="s">
        <v>124</v>
      </c>
      <c r="AW40" t="s">
        <v>124</v>
      </c>
      <c r="AX40" t="s">
        <v>124</v>
      </c>
      <c r="AY40" t="s">
        <v>124</v>
      </c>
      <c r="AZ40" t="s">
        <v>124</v>
      </c>
      <c r="BA40" t="s">
        <v>124</v>
      </c>
      <c r="BB40" t="s">
        <v>124</v>
      </c>
      <c r="BC40" t="s">
        <v>124</v>
      </c>
      <c r="BD40" t="s">
        <v>124</v>
      </c>
      <c r="BE40" t="s">
        <v>124</v>
      </c>
      <c r="BF40" t="s">
        <v>124</v>
      </c>
      <c r="BG40">
        <v>0</v>
      </c>
      <c r="BH40">
        <v>0</v>
      </c>
      <c r="BI40">
        <v>0</v>
      </c>
      <c r="BJ40">
        <v>0</v>
      </c>
    </row>
    <row r="41" spans="1:62" x14ac:dyDescent="0.25">
      <c r="A41" t="s">
        <v>169</v>
      </c>
      <c r="B41" t="s">
        <v>173</v>
      </c>
      <c r="C41">
        <v>53.7</v>
      </c>
      <c r="D41">
        <v>53.3</v>
      </c>
      <c r="E41">
        <v>50.3</v>
      </c>
      <c r="F41">
        <v>34</v>
      </c>
      <c r="G41">
        <v>44</v>
      </c>
      <c r="H41">
        <v>47.4</v>
      </c>
      <c r="I41">
        <v>45.7</v>
      </c>
      <c r="J41">
        <v>48.6</v>
      </c>
      <c r="K41">
        <v>45.5</v>
      </c>
      <c r="L41">
        <v>43.4</v>
      </c>
      <c r="M41">
        <v>55.6</v>
      </c>
      <c r="N41">
        <v>33.299999999999997</v>
      </c>
      <c r="O41">
        <v>45.8</v>
      </c>
      <c r="P41">
        <v>39.200000000000003</v>
      </c>
      <c r="Q41">
        <v>41.8</v>
      </c>
      <c r="R41">
        <v>37.9</v>
      </c>
      <c r="S41">
        <v>40.6</v>
      </c>
      <c r="T41">
        <v>41.2</v>
      </c>
      <c r="U41">
        <v>61.3</v>
      </c>
      <c r="V41">
        <v>51.4</v>
      </c>
      <c r="W41">
        <v>57</v>
      </c>
      <c r="X41">
        <v>39.6</v>
      </c>
      <c r="Y41">
        <v>65.8</v>
      </c>
      <c r="Z41">
        <v>18.5</v>
      </c>
      <c r="AA41">
        <v>23.3</v>
      </c>
      <c r="AB41">
        <v>39.700000000000003</v>
      </c>
      <c r="AC41">
        <v>38.1</v>
      </c>
      <c r="AD41">
        <v>44.6</v>
      </c>
      <c r="AE41">
        <v>39.799999999999997</v>
      </c>
      <c r="AF41">
        <v>31</v>
      </c>
      <c r="AG41">
        <v>45.1</v>
      </c>
      <c r="AH41" t="s">
        <v>124</v>
      </c>
      <c r="AI41">
        <v>48</v>
      </c>
      <c r="AJ41">
        <v>59.9</v>
      </c>
      <c r="AK41">
        <v>61.8</v>
      </c>
      <c r="AL41">
        <v>50.2</v>
      </c>
      <c r="AM41">
        <v>55.7</v>
      </c>
      <c r="AN41" t="s">
        <v>124</v>
      </c>
      <c r="AO41" t="s">
        <v>124</v>
      </c>
      <c r="AP41" t="s">
        <v>124</v>
      </c>
      <c r="AQ41" t="s">
        <v>124</v>
      </c>
      <c r="AR41" t="s">
        <v>124</v>
      </c>
      <c r="AS41" t="s">
        <v>124</v>
      </c>
      <c r="AT41" t="s">
        <v>124</v>
      </c>
      <c r="AU41" t="s">
        <v>124</v>
      </c>
      <c r="AV41" t="s">
        <v>124</v>
      </c>
      <c r="AW41" t="s">
        <v>124</v>
      </c>
      <c r="AX41" t="s">
        <v>124</v>
      </c>
      <c r="AY41" t="s">
        <v>124</v>
      </c>
      <c r="AZ41" t="s">
        <v>124</v>
      </c>
      <c r="BA41" t="s">
        <v>124</v>
      </c>
      <c r="BB41" t="s">
        <v>124</v>
      </c>
      <c r="BC41" t="s">
        <v>124</v>
      </c>
      <c r="BD41" t="s">
        <v>124</v>
      </c>
      <c r="BE41" t="s">
        <v>124</v>
      </c>
      <c r="BF41" t="s">
        <v>124</v>
      </c>
      <c r="BG41">
        <v>0</v>
      </c>
      <c r="BH41">
        <v>0</v>
      </c>
      <c r="BI41">
        <v>0</v>
      </c>
      <c r="BJ41">
        <v>0</v>
      </c>
    </row>
    <row r="42" spans="1:62" x14ac:dyDescent="0.25">
      <c r="A42" t="s">
        <v>169</v>
      </c>
      <c r="B42" t="s">
        <v>174</v>
      </c>
      <c r="C42">
        <v>47.9</v>
      </c>
      <c r="D42">
        <v>48.9</v>
      </c>
      <c r="E42">
        <v>45</v>
      </c>
      <c r="F42">
        <v>33.9</v>
      </c>
      <c r="G42">
        <v>43.3</v>
      </c>
      <c r="H42">
        <v>48.1</v>
      </c>
      <c r="I42">
        <v>42.4</v>
      </c>
      <c r="J42">
        <v>56.5</v>
      </c>
      <c r="K42">
        <v>50.5</v>
      </c>
      <c r="L42">
        <v>43.4</v>
      </c>
      <c r="M42">
        <v>53.1</v>
      </c>
      <c r="N42">
        <v>38</v>
      </c>
      <c r="O42">
        <v>41</v>
      </c>
      <c r="P42">
        <v>38.200000000000003</v>
      </c>
      <c r="Q42">
        <v>43.8</v>
      </c>
      <c r="R42">
        <v>40.1</v>
      </c>
      <c r="S42">
        <v>42.9</v>
      </c>
      <c r="T42">
        <v>46.1</v>
      </c>
      <c r="U42">
        <v>64.900000000000006</v>
      </c>
      <c r="V42">
        <v>50.9</v>
      </c>
      <c r="W42">
        <v>46.2</v>
      </c>
      <c r="X42">
        <v>42.3</v>
      </c>
      <c r="Y42">
        <v>58.6</v>
      </c>
      <c r="Z42">
        <v>32</v>
      </c>
      <c r="AA42">
        <v>36.700000000000003</v>
      </c>
      <c r="AB42">
        <v>38</v>
      </c>
      <c r="AC42">
        <v>48.9</v>
      </c>
      <c r="AD42">
        <v>82.4</v>
      </c>
      <c r="AE42">
        <v>43.7</v>
      </c>
      <c r="AF42">
        <v>47</v>
      </c>
      <c r="AG42">
        <v>47.9</v>
      </c>
      <c r="AH42">
        <v>54.4</v>
      </c>
      <c r="AI42">
        <v>57.3</v>
      </c>
      <c r="AJ42">
        <v>59.7</v>
      </c>
      <c r="AK42">
        <v>67.400000000000006</v>
      </c>
      <c r="AL42">
        <v>44.6</v>
      </c>
      <c r="AM42">
        <v>48.5</v>
      </c>
      <c r="AN42" t="s">
        <v>124</v>
      </c>
      <c r="AO42" t="s">
        <v>124</v>
      </c>
      <c r="AP42" t="s">
        <v>124</v>
      </c>
      <c r="AQ42" t="s">
        <v>124</v>
      </c>
      <c r="AR42" t="s">
        <v>124</v>
      </c>
      <c r="AS42" t="s">
        <v>124</v>
      </c>
      <c r="AT42" t="s">
        <v>124</v>
      </c>
      <c r="AU42" t="s">
        <v>124</v>
      </c>
      <c r="AV42" t="s">
        <v>124</v>
      </c>
      <c r="AW42" t="s">
        <v>124</v>
      </c>
      <c r="AX42" t="s">
        <v>124</v>
      </c>
      <c r="AY42" t="s">
        <v>124</v>
      </c>
      <c r="AZ42" t="s">
        <v>124</v>
      </c>
      <c r="BA42" t="s">
        <v>124</v>
      </c>
      <c r="BB42" t="s">
        <v>124</v>
      </c>
      <c r="BC42" t="s">
        <v>124</v>
      </c>
      <c r="BD42" t="s">
        <v>124</v>
      </c>
      <c r="BE42" t="s">
        <v>124</v>
      </c>
      <c r="BF42" t="s">
        <v>124</v>
      </c>
      <c r="BG42">
        <v>0</v>
      </c>
      <c r="BH42">
        <v>0</v>
      </c>
      <c r="BI42">
        <v>0</v>
      </c>
      <c r="BJ42">
        <v>0</v>
      </c>
    </row>
    <row r="43" spans="1:62" x14ac:dyDescent="0.25">
      <c r="A43" t="s">
        <v>169</v>
      </c>
      <c r="B43" t="s">
        <v>175</v>
      </c>
      <c r="C43">
        <v>43.3</v>
      </c>
      <c r="D43">
        <v>58.1</v>
      </c>
      <c r="E43">
        <v>47.3</v>
      </c>
      <c r="F43">
        <v>35.4</v>
      </c>
      <c r="G43">
        <v>41.3</v>
      </c>
      <c r="H43">
        <v>49.5</v>
      </c>
      <c r="I43">
        <v>43.9</v>
      </c>
      <c r="J43">
        <v>49.7</v>
      </c>
      <c r="K43">
        <v>46.1</v>
      </c>
      <c r="L43">
        <v>38.5</v>
      </c>
      <c r="M43">
        <v>51.8</v>
      </c>
      <c r="N43">
        <v>45.1</v>
      </c>
      <c r="O43">
        <v>47.2</v>
      </c>
      <c r="P43">
        <v>36.4</v>
      </c>
      <c r="Q43">
        <v>44.5</v>
      </c>
      <c r="R43">
        <v>41.9</v>
      </c>
      <c r="S43">
        <v>46.8</v>
      </c>
      <c r="T43">
        <v>44.1</v>
      </c>
      <c r="U43">
        <v>53.9</v>
      </c>
      <c r="V43">
        <v>51.9</v>
      </c>
      <c r="W43">
        <v>49.2</v>
      </c>
      <c r="X43">
        <v>42.9</v>
      </c>
      <c r="Y43">
        <v>49.2</v>
      </c>
      <c r="Z43">
        <v>27.1</v>
      </c>
      <c r="AA43">
        <v>24.7</v>
      </c>
      <c r="AB43">
        <v>37.700000000000003</v>
      </c>
      <c r="AC43">
        <v>42.7</v>
      </c>
      <c r="AD43">
        <v>43.9</v>
      </c>
      <c r="AE43">
        <v>45.3</v>
      </c>
      <c r="AF43">
        <v>37.6</v>
      </c>
      <c r="AG43">
        <v>49.8</v>
      </c>
      <c r="AH43">
        <v>52.9</v>
      </c>
      <c r="AI43">
        <v>47.9</v>
      </c>
      <c r="AJ43">
        <v>63.5</v>
      </c>
      <c r="AK43">
        <v>64</v>
      </c>
      <c r="AL43">
        <v>21.5</v>
      </c>
      <c r="AM43">
        <v>45.1</v>
      </c>
      <c r="AN43" t="s">
        <v>124</v>
      </c>
      <c r="AO43" t="s">
        <v>124</v>
      </c>
      <c r="AP43" t="s">
        <v>124</v>
      </c>
      <c r="AQ43" t="s">
        <v>124</v>
      </c>
      <c r="AR43" t="s">
        <v>124</v>
      </c>
      <c r="AS43" t="s">
        <v>124</v>
      </c>
      <c r="AT43" t="s">
        <v>124</v>
      </c>
      <c r="AU43" t="s">
        <v>124</v>
      </c>
      <c r="AV43" t="s">
        <v>124</v>
      </c>
      <c r="AW43" t="s">
        <v>124</v>
      </c>
      <c r="AX43" t="s">
        <v>124</v>
      </c>
      <c r="AY43" t="s">
        <v>124</v>
      </c>
      <c r="AZ43" t="s">
        <v>124</v>
      </c>
      <c r="BA43" t="s">
        <v>124</v>
      </c>
      <c r="BB43" t="s">
        <v>124</v>
      </c>
      <c r="BC43" t="s">
        <v>124</v>
      </c>
      <c r="BD43" t="s">
        <v>124</v>
      </c>
      <c r="BE43" t="s">
        <v>124</v>
      </c>
      <c r="BF43" t="s">
        <v>124</v>
      </c>
      <c r="BG43">
        <v>0</v>
      </c>
      <c r="BH43">
        <v>0</v>
      </c>
      <c r="BI43">
        <v>0</v>
      </c>
      <c r="BJ43">
        <v>0</v>
      </c>
    </row>
    <row r="44" spans="1:62" x14ac:dyDescent="0.25">
      <c r="A44" t="s">
        <v>169</v>
      </c>
      <c r="B44" t="s">
        <v>176</v>
      </c>
      <c r="C44">
        <v>45.3</v>
      </c>
      <c r="D44">
        <v>50.2</v>
      </c>
      <c r="E44">
        <v>44.8</v>
      </c>
      <c r="F44" t="s">
        <v>124</v>
      </c>
      <c r="G44">
        <v>42</v>
      </c>
      <c r="H44">
        <v>49.1</v>
      </c>
      <c r="I44">
        <v>49.6</v>
      </c>
      <c r="J44">
        <v>52.6</v>
      </c>
      <c r="K44">
        <v>45.8</v>
      </c>
      <c r="L44">
        <v>48.6</v>
      </c>
      <c r="M44">
        <v>48.2</v>
      </c>
      <c r="N44">
        <v>40.799999999999997</v>
      </c>
      <c r="O44">
        <v>46.7</v>
      </c>
      <c r="P44">
        <v>43.4</v>
      </c>
      <c r="Q44">
        <v>45.2</v>
      </c>
      <c r="R44">
        <v>47.3</v>
      </c>
      <c r="S44">
        <v>49.1</v>
      </c>
      <c r="T44">
        <v>49.6</v>
      </c>
      <c r="U44">
        <v>56</v>
      </c>
      <c r="V44">
        <v>55.3</v>
      </c>
      <c r="W44">
        <v>48</v>
      </c>
      <c r="X44">
        <v>43.9</v>
      </c>
      <c r="Y44">
        <v>57.4</v>
      </c>
      <c r="Z44">
        <v>30</v>
      </c>
      <c r="AA44">
        <v>29.5</v>
      </c>
      <c r="AB44">
        <v>33.299999999999997</v>
      </c>
      <c r="AC44">
        <v>44.8</v>
      </c>
      <c r="AD44">
        <v>45</v>
      </c>
      <c r="AE44">
        <v>41.7</v>
      </c>
      <c r="AF44">
        <v>53.1</v>
      </c>
      <c r="AG44">
        <v>54.7</v>
      </c>
      <c r="AH44">
        <v>52.6</v>
      </c>
      <c r="AI44">
        <v>50.6</v>
      </c>
      <c r="AJ44">
        <v>66.599999999999994</v>
      </c>
      <c r="AK44">
        <v>62.7</v>
      </c>
      <c r="AL44">
        <v>25.4</v>
      </c>
      <c r="AM44">
        <v>49.8</v>
      </c>
      <c r="AN44" t="s">
        <v>124</v>
      </c>
      <c r="AO44" t="s">
        <v>124</v>
      </c>
      <c r="AP44" t="s">
        <v>124</v>
      </c>
      <c r="AQ44" t="s">
        <v>124</v>
      </c>
      <c r="AR44" t="s">
        <v>124</v>
      </c>
      <c r="AS44" t="s">
        <v>124</v>
      </c>
      <c r="AT44" t="s">
        <v>124</v>
      </c>
      <c r="AU44" t="s">
        <v>124</v>
      </c>
      <c r="AV44" t="s">
        <v>124</v>
      </c>
      <c r="AW44" t="s">
        <v>124</v>
      </c>
      <c r="AX44" t="s">
        <v>124</v>
      </c>
      <c r="AY44" t="s">
        <v>124</v>
      </c>
      <c r="AZ44" t="s">
        <v>124</v>
      </c>
      <c r="BA44" t="s">
        <v>124</v>
      </c>
      <c r="BB44" t="s">
        <v>124</v>
      </c>
      <c r="BC44" t="s">
        <v>124</v>
      </c>
      <c r="BD44" t="s">
        <v>124</v>
      </c>
      <c r="BE44" t="s">
        <v>124</v>
      </c>
      <c r="BF44" t="s">
        <v>124</v>
      </c>
      <c r="BG44">
        <v>0</v>
      </c>
      <c r="BH44">
        <v>0</v>
      </c>
      <c r="BI44">
        <v>0</v>
      </c>
      <c r="BJ44">
        <v>0</v>
      </c>
    </row>
    <row r="45" spans="1:62" x14ac:dyDescent="0.25">
      <c r="A45" t="s">
        <v>177</v>
      </c>
      <c r="B45" t="s">
        <v>178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 t="s">
        <v>124</v>
      </c>
      <c r="BF45">
        <v>64.128453652622127</v>
      </c>
      <c r="BG45">
        <v>0</v>
      </c>
      <c r="BH45">
        <v>0</v>
      </c>
      <c r="BI45">
        <v>0</v>
      </c>
      <c r="BJ45">
        <v>0</v>
      </c>
    </row>
    <row r="46" spans="1:62" x14ac:dyDescent="0.25">
      <c r="A46" t="s">
        <v>179</v>
      </c>
      <c r="B46" t="s">
        <v>180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 t="s">
        <v>124</v>
      </c>
      <c r="BF46" t="s">
        <v>124</v>
      </c>
      <c r="BG46">
        <v>0</v>
      </c>
      <c r="BH46">
        <v>0</v>
      </c>
      <c r="BI46">
        <v>0</v>
      </c>
      <c r="BJ46">
        <v>0</v>
      </c>
    </row>
    <row r="47" spans="1:62" x14ac:dyDescent="0.25">
      <c r="A47" t="s">
        <v>181</v>
      </c>
      <c r="B47" t="s">
        <v>182</v>
      </c>
      <c r="C47" t="s">
        <v>124</v>
      </c>
      <c r="D47" t="s">
        <v>124</v>
      </c>
      <c r="E47" t="s">
        <v>124</v>
      </c>
      <c r="F47" t="s">
        <v>124</v>
      </c>
      <c r="G47" t="s">
        <v>124</v>
      </c>
      <c r="H47" t="s">
        <v>124</v>
      </c>
      <c r="I47" t="s">
        <v>124</v>
      </c>
      <c r="J47" t="s">
        <v>124</v>
      </c>
      <c r="K47" t="s">
        <v>124</v>
      </c>
      <c r="L47" t="s">
        <v>124</v>
      </c>
      <c r="M47" t="s">
        <v>124</v>
      </c>
      <c r="N47" t="s">
        <v>124</v>
      </c>
      <c r="O47">
        <v>39.606737796022443</v>
      </c>
      <c r="P47">
        <v>38.795178036430578</v>
      </c>
      <c r="Q47">
        <v>43.708752762303995</v>
      </c>
      <c r="R47">
        <v>43.477267510764229</v>
      </c>
      <c r="S47">
        <v>36.547458518273146</v>
      </c>
      <c r="T47">
        <v>33.796185286103544</v>
      </c>
      <c r="U47">
        <v>39.324076397345792</v>
      </c>
      <c r="V47">
        <v>45.161591719020578</v>
      </c>
      <c r="W47">
        <v>34.607075807210684</v>
      </c>
      <c r="X47">
        <v>44.418927210444188</v>
      </c>
      <c r="Y47">
        <v>52.617701500513959</v>
      </c>
      <c r="Z47">
        <v>42.524317832193461</v>
      </c>
      <c r="AA47">
        <v>29.597047752596072</v>
      </c>
      <c r="AB47">
        <v>43.561610325468422</v>
      </c>
      <c r="AC47">
        <v>39.251609103733728</v>
      </c>
      <c r="AD47">
        <v>39.848692974400983</v>
      </c>
      <c r="AE47">
        <v>43.698366622461471</v>
      </c>
      <c r="AF47">
        <v>28.793985402908156</v>
      </c>
      <c r="AG47">
        <v>34.587522114795959</v>
      </c>
      <c r="AH47">
        <v>40.951095084749767</v>
      </c>
      <c r="AI47">
        <v>42.254235594934869</v>
      </c>
      <c r="AJ47">
        <v>41.820022321428574</v>
      </c>
      <c r="AK47">
        <v>54.769531471135942</v>
      </c>
      <c r="AL47">
        <v>46.839584697823483</v>
      </c>
      <c r="AM47">
        <v>40.112972182956739</v>
      </c>
      <c r="AN47">
        <v>41.241606712671334</v>
      </c>
      <c r="AO47">
        <v>27.761630831032626</v>
      </c>
      <c r="AP47">
        <v>32.361659880837898</v>
      </c>
      <c r="AQ47">
        <v>35.441697974926882</v>
      </c>
      <c r="AR47">
        <v>31.91847775408279</v>
      </c>
      <c r="AS47">
        <v>39.292164165384904</v>
      </c>
      <c r="AT47">
        <v>38.273046559461704</v>
      </c>
      <c r="AU47">
        <v>35.325737980204259</v>
      </c>
      <c r="AV47">
        <v>47.900943818239398</v>
      </c>
      <c r="AW47" t="s">
        <v>124</v>
      </c>
      <c r="AX47">
        <v>33.084089972686641</v>
      </c>
      <c r="AY47">
        <v>35.53696345959316</v>
      </c>
      <c r="AZ47">
        <v>31.930294925229116</v>
      </c>
      <c r="BA47">
        <v>38.52577138703807</v>
      </c>
      <c r="BB47">
        <v>42.429403553299885</v>
      </c>
      <c r="BC47">
        <v>35.507537144988383</v>
      </c>
      <c r="BD47">
        <v>36.061605665303169</v>
      </c>
      <c r="BE47">
        <v>31.393452574095633</v>
      </c>
      <c r="BF47">
        <v>40.734713850808561</v>
      </c>
      <c r="BG47">
        <v>0</v>
      </c>
      <c r="BH47">
        <v>0</v>
      </c>
      <c r="BI47">
        <v>0</v>
      </c>
      <c r="BJ47">
        <v>0</v>
      </c>
    </row>
    <row r="48" spans="1:62" x14ac:dyDescent="0.25">
      <c r="A48" t="s">
        <v>181</v>
      </c>
      <c r="B48" t="s">
        <v>183</v>
      </c>
      <c r="C48" t="s">
        <v>124</v>
      </c>
      <c r="D48" t="s">
        <v>124</v>
      </c>
      <c r="E48" t="s">
        <v>124</v>
      </c>
      <c r="F48" t="s">
        <v>124</v>
      </c>
      <c r="G48" t="s">
        <v>124</v>
      </c>
      <c r="H48" t="s">
        <v>124</v>
      </c>
      <c r="I48" t="s">
        <v>124</v>
      </c>
      <c r="J48" t="s">
        <v>124</v>
      </c>
      <c r="K48" t="s">
        <v>124</v>
      </c>
      <c r="L48" t="s">
        <v>124</v>
      </c>
      <c r="M48" t="s">
        <v>124</v>
      </c>
      <c r="N48" t="s">
        <v>124</v>
      </c>
      <c r="O48">
        <v>42.171202833174981</v>
      </c>
      <c r="P48">
        <v>37.5930739282595</v>
      </c>
      <c r="Q48">
        <v>43.475763675084892</v>
      </c>
      <c r="R48">
        <v>44.460421801208639</v>
      </c>
      <c r="S48">
        <v>36.663666653466379</v>
      </c>
      <c r="T48">
        <v>34.149609445958227</v>
      </c>
      <c r="U48">
        <v>39.201762007307387</v>
      </c>
      <c r="V48">
        <v>41.83446962377873</v>
      </c>
      <c r="W48">
        <v>38.269200231254146</v>
      </c>
      <c r="X48" t="s">
        <v>124</v>
      </c>
      <c r="Y48">
        <v>52.846598516285638</v>
      </c>
      <c r="Z48">
        <v>41.448936512632763</v>
      </c>
      <c r="AA48">
        <v>40.325455753184499</v>
      </c>
      <c r="AB48">
        <v>56.408753349022781</v>
      </c>
      <c r="AC48">
        <v>36.440836758478994</v>
      </c>
      <c r="AD48">
        <v>39.1860540889612</v>
      </c>
      <c r="AE48">
        <v>41.273428950320344</v>
      </c>
      <c r="AF48">
        <v>22.129919070551583</v>
      </c>
      <c r="AG48">
        <v>28.932093190705483</v>
      </c>
      <c r="AH48">
        <v>39.656999942151543</v>
      </c>
      <c r="AI48">
        <v>46.052549206161707</v>
      </c>
      <c r="AJ48">
        <v>43.343058035714286</v>
      </c>
      <c r="AK48">
        <v>55.937893482309129</v>
      </c>
      <c r="AL48">
        <v>39.159285501634677</v>
      </c>
      <c r="AM48" t="s">
        <v>124</v>
      </c>
      <c r="AN48">
        <v>42.92700134743518</v>
      </c>
      <c r="AO48">
        <v>33.514594152212688</v>
      </c>
      <c r="AP48">
        <v>37.54690367428438</v>
      </c>
      <c r="AQ48">
        <v>36.603981870780274</v>
      </c>
      <c r="AR48">
        <v>32.082267248651526</v>
      </c>
      <c r="AS48">
        <v>32.83618009187893</v>
      </c>
      <c r="AT48">
        <v>4.5821285031103276</v>
      </c>
      <c r="AU48">
        <v>32.784230497291119</v>
      </c>
      <c r="AV48">
        <v>42.469997807101151</v>
      </c>
      <c r="AW48" t="s">
        <v>124</v>
      </c>
      <c r="AX48">
        <v>37.118252766726137</v>
      </c>
      <c r="AY48">
        <v>34.352398010940057</v>
      </c>
      <c r="AZ48">
        <v>33.104442644645097</v>
      </c>
      <c r="BA48" t="s">
        <v>124</v>
      </c>
      <c r="BB48">
        <v>40.825205425127287</v>
      </c>
      <c r="BC48">
        <v>32.968359171529009</v>
      </c>
      <c r="BD48">
        <v>37.205703354035116</v>
      </c>
      <c r="BE48">
        <v>36.26090775988154</v>
      </c>
      <c r="BF48">
        <v>39.874477657685894</v>
      </c>
      <c r="BG48">
        <v>0</v>
      </c>
      <c r="BH48">
        <v>0</v>
      </c>
      <c r="BI48">
        <v>0</v>
      </c>
      <c r="BJ48">
        <v>0</v>
      </c>
    </row>
    <row r="49" spans="1:62" x14ac:dyDescent="0.25">
      <c r="A49" t="s">
        <v>181</v>
      </c>
      <c r="B49" t="s">
        <v>184</v>
      </c>
      <c r="C49" t="s">
        <v>124</v>
      </c>
      <c r="D49" t="s">
        <v>124</v>
      </c>
      <c r="E49" t="s">
        <v>124</v>
      </c>
      <c r="F49" t="s">
        <v>124</v>
      </c>
      <c r="G49" t="s">
        <v>124</v>
      </c>
      <c r="H49" t="s">
        <v>124</v>
      </c>
      <c r="I49" t="s">
        <v>124</v>
      </c>
      <c r="J49" t="s">
        <v>124</v>
      </c>
      <c r="K49" t="s">
        <v>124</v>
      </c>
      <c r="L49" t="s">
        <v>124</v>
      </c>
      <c r="M49" t="s">
        <v>124</v>
      </c>
      <c r="N49" t="s">
        <v>124</v>
      </c>
      <c r="O49">
        <v>39.378785348275549</v>
      </c>
      <c r="P49">
        <v>40.816898581991047</v>
      </c>
      <c r="Q49">
        <v>43.289372405309614</v>
      </c>
      <c r="R49">
        <v>41.893296709492667</v>
      </c>
      <c r="S49">
        <v>35.73400157192048</v>
      </c>
      <c r="T49">
        <v>34.105431425976391</v>
      </c>
      <c r="U49">
        <v>38.773661642172989</v>
      </c>
      <c r="V49">
        <v>38.889148424712168</v>
      </c>
      <c r="W49">
        <v>44.540588307428557</v>
      </c>
      <c r="X49">
        <v>43.544538879529924</v>
      </c>
      <c r="Y49">
        <v>45.57911826553493</v>
      </c>
      <c r="Z49">
        <v>41.121646545809945</v>
      </c>
      <c r="AA49">
        <v>41.807395379724909</v>
      </c>
      <c r="AB49">
        <v>45.388843277498879</v>
      </c>
      <c r="AC49">
        <v>40.227112447086839</v>
      </c>
      <c r="AD49">
        <v>45.772283010908041</v>
      </c>
      <c r="AE49">
        <v>44.737625624807663</v>
      </c>
      <c r="AF49">
        <v>27.188186286677659</v>
      </c>
      <c r="AG49">
        <v>47.12510903107006</v>
      </c>
      <c r="AH49">
        <v>40.77958849958614</v>
      </c>
      <c r="AI49">
        <v>41.805489683059967</v>
      </c>
      <c r="AJ49">
        <v>48.9486755952381</v>
      </c>
      <c r="AK49">
        <v>55.773912849162016</v>
      </c>
      <c r="AL49">
        <v>43.603618636495938</v>
      </c>
      <c r="AM49">
        <v>37.26471380310182</v>
      </c>
      <c r="AN49">
        <v>38.073064799315297</v>
      </c>
      <c r="AO49">
        <v>27.290747712217172</v>
      </c>
      <c r="AP49">
        <v>37.239478152933799</v>
      </c>
      <c r="AQ49">
        <v>29.136705882352288</v>
      </c>
      <c r="AR49">
        <v>33.761109567981094</v>
      </c>
      <c r="AS49">
        <v>39.545009494634485</v>
      </c>
      <c r="AT49" t="s">
        <v>124</v>
      </c>
      <c r="AU49">
        <v>31.908687249588979</v>
      </c>
      <c r="AV49">
        <v>48.987133020467049</v>
      </c>
      <c r="AW49" t="s">
        <v>124</v>
      </c>
      <c r="AX49">
        <v>37.019376227656544</v>
      </c>
      <c r="AY49">
        <v>36.803223077118894</v>
      </c>
      <c r="AZ49">
        <v>33.234903502357987</v>
      </c>
      <c r="BA49">
        <v>34.304649605477167</v>
      </c>
      <c r="BB49">
        <v>38.304322652284618</v>
      </c>
      <c r="BC49">
        <v>31.964974327178123</v>
      </c>
      <c r="BD49">
        <v>42.763997515525475</v>
      </c>
      <c r="BE49">
        <v>29.694743381740825</v>
      </c>
      <c r="BF49">
        <v>40.599774840122649</v>
      </c>
      <c r="BG49">
        <v>0</v>
      </c>
      <c r="BH49">
        <v>0</v>
      </c>
      <c r="BI49">
        <v>0</v>
      </c>
      <c r="BJ49">
        <v>0</v>
      </c>
    </row>
    <row r="50" spans="1:62" x14ac:dyDescent="0.25">
      <c r="A50" t="s">
        <v>181</v>
      </c>
      <c r="B50" t="s">
        <v>185</v>
      </c>
      <c r="C50" t="s">
        <v>124</v>
      </c>
      <c r="D50" t="s">
        <v>124</v>
      </c>
      <c r="E50" t="s">
        <v>124</v>
      </c>
      <c r="F50" t="s">
        <v>124</v>
      </c>
      <c r="G50" t="s">
        <v>124</v>
      </c>
      <c r="H50" t="s">
        <v>124</v>
      </c>
      <c r="I50" t="s">
        <v>124</v>
      </c>
      <c r="J50" t="s">
        <v>124</v>
      </c>
      <c r="K50" t="s">
        <v>124</v>
      </c>
      <c r="L50" t="s">
        <v>124</v>
      </c>
      <c r="M50" t="s">
        <v>124</v>
      </c>
      <c r="N50" t="s">
        <v>124</v>
      </c>
      <c r="O50">
        <v>76.62416186441942</v>
      </c>
      <c r="P50">
        <v>74.422957452164226</v>
      </c>
      <c r="Q50">
        <v>68.220600070329525</v>
      </c>
      <c r="R50">
        <v>78.399903114832725</v>
      </c>
      <c r="S50">
        <v>63.278747160609036</v>
      </c>
      <c r="T50">
        <v>72.115188199100245</v>
      </c>
      <c r="U50">
        <v>68.212792117555495</v>
      </c>
      <c r="V50">
        <v>81.043115067459084</v>
      </c>
      <c r="W50">
        <v>65.005214027416571</v>
      </c>
      <c r="X50">
        <v>65.329336790758703</v>
      </c>
      <c r="Y50">
        <v>74.554566598813309</v>
      </c>
      <c r="Z50">
        <v>75.164279468876501</v>
      </c>
      <c r="AA50" t="s">
        <v>124</v>
      </c>
      <c r="AB50" t="s">
        <v>124</v>
      </c>
      <c r="AC50" t="s">
        <v>124</v>
      </c>
      <c r="AD50" t="s">
        <v>124</v>
      </c>
      <c r="AE50" t="s">
        <v>124</v>
      </c>
      <c r="AF50" t="s">
        <v>124</v>
      </c>
      <c r="AG50" t="s">
        <v>124</v>
      </c>
      <c r="AH50" t="s">
        <v>124</v>
      </c>
      <c r="AI50" t="s">
        <v>124</v>
      </c>
      <c r="AJ50" t="s">
        <v>124</v>
      </c>
      <c r="AK50" t="s">
        <v>124</v>
      </c>
      <c r="AL50" t="s">
        <v>124</v>
      </c>
      <c r="AM50" t="s">
        <v>124</v>
      </c>
      <c r="AN50" t="s">
        <v>124</v>
      </c>
      <c r="AO50" t="s">
        <v>124</v>
      </c>
      <c r="AP50" t="s">
        <v>124</v>
      </c>
      <c r="AQ50" t="s">
        <v>124</v>
      </c>
      <c r="AR50" t="s">
        <v>124</v>
      </c>
      <c r="AS50" t="s">
        <v>124</v>
      </c>
      <c r="AT50" t="s">
        <v>124</v>
      </c>
      <c r="AU50" t="s">
        <v>124</v>
      </c>
      <c r="AV50" t="s">
        <v>124</v>
      </c>
      <c r="AW50" t="s">
        <v>124</v>
      </c>
      <c r="AX50" t="s">
        <v>124</v>
      </c>
      <c r="AY50" t="s">
        <v>124</v>
      </c>
      <c r="AZ50" t="s">
        <v>124</v>
      </c>
      <c r="BA50" t="s">
        <v>124</v>
      </c>
      <c r="BB50" t="s">
        <v>124</v>
      </c>
      <c r="BC50" t="s">
        <v>124</v>
      </c>
      <c r="BD50" t="s">
        <v>124</v>
      </c>
      <c r="BE50" t="s">
        <v>124</v>
      </c>
      <c r="BF50" t="s">
        <v>124</v>
      </c>
      <c r="BG50">
        <v>0</v>
      </c>
      <c r="BH50">
        <v>0</v>
      </c>
      <c r="BI50">
        <v>0</v>
      </c>
      <c r="BJ50">
        <v>0</v>
      </c>
    </row>
    <row r="51" spans="1:62" x14ac:dyDescent="0.25">
      <c r="A51" t="s">
        <v>181</v>
      </c>
      <c r="B51" t="s">
        <v>186</v>
      </c>
      <c r="C51" t="s">
        <v>124</v>
      </c>
      <c r="D51" t="s">
        <v>124</v>
      </c>
      <c r="E51" t="s">
        <v>124</v>
      </c>
      <c r="F51" t="s">
        <v>124</v>
      </c>
      <c r="G51" t="s">
        <v>124</v>
      </c>
      <c r="H51" t="s">
        <v>124</v>
      </c>
      <c r="I51" t="s">
        <v>124</v>
      </c>
      <c r="J51" t="s">
        <v>124</v>
      </c>
      <c r="K51" t="s">
        <v>124</v>
      </c>
      <c r="L51" t="s">
        <v>124</v>
      </c>
      <c r="M51" t="s">
        <v>124</v>
      </c>
      <c r="N51" t="s">
        <v>124</v>
      </c>
      <c r="O51">
        <v>48.981792916295653</v>
      </c>
      <c r="P51">
        <v>49.238712895665593</v>
      </c>
      <c r="Q51">
        <v>48.001642702964503</v>
      </c>
      <c r="R51">
        <v>52.473494063934275</v>
      </c>
      <c r="S51">
        <v>51.897879298443627</v>
      </c>
      <c r="T51">
        <v>46.40180031643299</v>
      </c>
      <c r="U51">
        <v>55.858845433261422</v>
      </c>
      <c r="V51">
        <v>69.26959116323205</v>
      </c>
      <c r="W51">
        <v>54.475150627473106</v>
      </c>
      <c r="X51">
        <v>60.081191994665865</v>
      </c>
      <c r="Y51">
        <v>56.027363547299345</v>
      </c>
      <c r="Z51">
        <v>50.369277973333588</v>
      </c>
      <c r="AA51">
        <v>54.083021281828934</v>
      </c>
      <c r="AB51">
        <v>72.441113648021329</v>
      </c>
      <c r="AC51">
        <v>45.379379857646938</v>
      </c>
      <c r="AD51">
        <v>43.427907946664824</v>
      </c>
      <c r="AE51">
        <v>39.675728393053575</v>
      </c>
      <c r="AF51">
        <v>44.131558093340196</v>
      </c>
      <c r="AG51">
        <v>45.414324428559866</v>
      </c>
      <c r="AH51">
        <v>50.261163584479903</v>
      </c>
      <c r="AI51">
        <v>49.738676339409494</v>
      </c>
      <c r="AJ51">
        <v>56.796540178571433</v>
      </c>
      <c r="AK51">
        <v>60.819559801492346</v>
      </c>
      <c r="AL51">
        <v>46.66024375714349</v>
      </c>
      <c r="AM51">
        <v>50.976129542992531</v>
      </c>
      <c r="AN51">
        <v>51.235304603209244</v>
      </c>
      <c r="AO51">
        <v>41.905479839311084</v>
      </c>
      <c r="AP51">
        <v>54.19130725420095</v>
      </c>
      <c r="AQ51">
        <v>45.151786634505264</v>
      </c>
      <c r="AR51">
        <v>39.447902893851264</v>
      </c>
      <c r="AS51">
        <v>46.891408864994233</v>
      </c>
      <c r="AT51">
        <v>42.403043187391681</v>
      </c>
      <c r="AU51">
        <v>44.70266387767667</v>
      </c>
      <c r="AV51">
        <v>58.382490128995627</v>
      </c>
      <c r="AW51" t="s">
        <v>124</v>
      </c>
      <c r="AX51">
        <v>42.671025628743706</v>
      </c>
      <c r="AY51">
        <v>45.475180400890871</v>
      </c>
      <c r="AZ51">
        <v>34.220963284643503</v>
      </c>
      <c r="BA51">
        <v>45.458306493509248</v>
      </c>
      <c r="BB51">
        <v>45.21219622461971</v>
      </c>
      <c r="BC51">
        <v>40.124869371042301</v>
      </c>
      <c r="BD51">
        <v>47.859174366625297</v>
      </c>
      <c r="BE51">
        <v>48.968559218074255</v>
      </c>
      <c r="BF51">
        <v>53.812427970082801</v>
      </c>
      <c r="BG51">
        <v>0</v>
      </c>
      <c r="BH51">
        <v>0</v>
      </c>
      <c r="BI51">
        <v>0</v>
      </c>
      <c r="BJ51">
        <v>0</v>
      </c>
    </row>
    <row r="52" spans="1:62" x14ac:dyDescent="0.25">
      <c r="A52" t="s">
        <v>187</v>
      </c>
      <c r="B52" t="s">
        <v>188</v>
      </c>
      <c r="C52" t="s">
        <v>124</v>
      </c>
      <c r="D52">
        <v>57.58</v>
      </c>
      <c r="E52">
        <v>50.44</v>
      </c>
      <c r="F52">
        <v>77.099999999999994</v>
      </c>
      <c r="G52">
        <v>78.86</v>
      </c>
      <c r="H52">
        <v>76.47</v>
      </c>
      <c r="I52">
        <v>41.939860439929241</v>
      </c>
      <c r="J52">
        <v>88.193206550043158</v>
      </c>
      <c r="K52">
        <v>78.833832695715159</v>
      </c>
      <c r="L52">
        <v>0</v>
      </c>
      <c r="M52">
        <v>52.971445226732882</v>
      </c>
      <c r="N52">
        <v>45.395859088951674</v>
      </c>
      <c r="O52">
        <v>56.065255506372836</v>
      </c>
      <c r="P52">
        <v>50.907695949612844</v>
      </c>
      <c r="Q52">
        <v>43.811834041150512</v>
      </c>
      <c r="R52">
        <v>56.466838213108737</v>
      </c>
      <c r="S52">
        <v>54.074783962631372</v>
      </c>
      <c r="T52">
        <v>57.584147808204307</v>
      </c>
      <c r="U52">
        <v>53.499036902567873</v>
      </c>
      <c r="V52">
        <v>72.922396969614127</v>
      </c>
      <c r="W52">
        <v>54.847941392390119</v>
      </c>
      <c r="X52">
        <v>62.021710815367456</v>
      </c>
      <c r="Y52">
        <v>50.291414415665088</v>
      </c>
      <c r="Z52">
        <v>50.612122655882949</v>
      </c>
      <c r="AA52">
        <v>56.721599999996712</v>
      </c>
      <c r="AB52">
        <v>26.592488532962776</v>
      </c>
      <c r="AC52">
        <v>64.708719212925303</v>
      </c>
      <c r="AD52">
        <v>46.466448565737345</v>
      </c>
      <c r="AE52">
        <v>50.313972166999172</v>
      </c>
      <c r="AF52">
        <v>52.604021326712804</v>
      </c>
      <c r="AG52">
        <v>84.823163424609064</v>
      </c>
      <c r="AH52">
        <v>90.10877488152282</v>
      </c>
      <c r="AI52">
        <v>75.857939921007812</v>
      </c>
      <c r="AJ52">
        <v>85.211746472582675</v>
      </c>
      <c r="AK52">
        <v>119.89085303951906</v>
      </c>
      <c r="AL52">
        <v>78.90301854931279</v>
      </c>
      <c r="AM52" t="s">
        <v>124</v>
      </c>
      <c r="AN52">
        <v>66.824125069435539</v>
      </c>
      <c r="AO52">
        <v>43.454852558871046</v>
      </c>
      <c r="AP52">
        <v>69.916508946320036</v>
      </c>
      <c r="AQ52" t="s">
        <v>124</v>
      </c>
      <c r="AR52">
        <v>117.275271327459</v>
      </c>
      <c r="AS52">
        <v>61.943260010340637</v>
      </c>
      <c r="AT52">
        <v>66.772370673607909</v>
      </c>
      <c r="AU52" t="s">
        <v>124</v>
      </c>
      <c r="AV52" t="s">
        <v>124</v>
      </c>
      <c r="AW52" t="s">
        <v>124</v>
      </c>
      <c r="AX52" t="s">
        <v>124</v>
      </c>
      <c r="AY52">
        <v>80.240195422985508</v>
      </c>
      <c r="AZ52" t="s">
        <v>124</v>
      </c>
      <c r="BA52">
        <v>59.288410104001628</v>
      </c>
      <c r="BB52">
        <v>53.284144973219291</v>
      </c>
      <c r="BC52">
        <v>67.959355868666165</v>
      </c>
      <c r="BD52" t="s">
        <v>124</v>
      </c>
      <c r="BE52" t="s">
        <v>124</v>
      </c>
      <c r="BF52">
        <v>49.057386904761906</v>
      </c>
      <c r="BG52">
        <v>0</v>
      </c>
      <c r="BH52">
        <v>0</v>
      </c>
      <c r="BI52">
        <v>0</v>
      </c>
      <c r="BJ52">
        <v>0</v>
      </c>
    </row>
    <row r="53" spans="1:62" x14ac:dyDescent="0.25">
      <c r="A53" t="s">
        <v>187</v>
      </c>
      <c r="B53" t="s">
        <v>189</v>
      </c>
      <c r="C53">
        <v>48.39</v>
      </c>
      <c r="D53">
        <v>42.39</v>
      </c>
      <c r="E53">
        <v>73.55</v>
      </c>
      <c r="F53">
        <v>48.74</v>
      </c>
      <c r="G53">
        <v>45.18</v>
      </c>
      <c r="H53">
        <v>44.59</v>
      </c>
      <c r="I53">
        <v>68.326976045963107</v>
      </c>
      <c r="J53">
        <v>56.403915578312962</v>
      </c>
      <c r="K53">
        <v>50.398970497954323</v>
      </c>
      <c r="L53">
        <v>0</v>
      </c>
      <c r="M53">
        <v>85.183048234682275</v>
      </c>
      <c r="N53">
        <v>73.960052730409345</v>
      </c>
      <c r="O53">
        <v>83.958876944761286</v>
      </c>
      <c r="P53">
        <v>85.786804704447363</v>
      </c>
      <c r="Q53">
        <v>75.531421405649795</v>
      </c>
      <c r="R53">
        <v>63.136594878921386</v>
      </c>
      <c r="S53">
        <v>83.400607240171254</v>
      </c>
      <c r="T53">
        <v>77.216135356327385</v>
      </c>
      <c r="U53">
        <v>81.309108948836609</v>
      </c>
      <c r="V53">
        <v>76.873300830196939</v>
      </c>
      <c r="W53">
        <v>77.226700721889912</v>
      </c>
      <c r="X53">
        <v>82.997974985098679</v>
      </c>
      <c r="Y53">
        <v>75.621703325192613</v>
      </c>
      <c r="Z53">
        <v>60.272527810117865</v>
      </c>
      <c r="AA53">
        <v>75.439095652169541</v>
      </c>
      <c r="AB53">
        <v>50.047604690947288</v>
      </c>
      <c r="AC53">
        <v>68.151636225094393</v>
      </c>
      <c r="AD53">
        <v>59.745079296304333</v>
      </c>
      <c r="AE53">
        <v>85.66235069582703</v>
      </c>
      <c r="AF53">
        <v>44.523434097947693</v>
      </c>
      <c r="AG53">
        <v>49.960212117459008</v>
      </c>
      <c r="AH53">
        <v>58.270926540288386</v>
      </c>
      <c r="AI53">
        <v>54.48837036741255</v>
      </c>
      <c r="AJ53">
        <v>51.076288838740915</v>
      </c>
      <c r="AK53">
        <v>74.162662374659021</v>
      </c>
      <c r="AL53">
        <v>63.446308758150977</v>
      </c>
      <c r="AM53">
        <v>42.188350285290227</v>
      </c>
      <c r="AN53">
        <v>47.064658887961549</v>
      </c>
      <c r="AO53">
        <v>68.084719601881218</v>
      </c>
      <c r="AP53">
        <v>42.710940446652593</v>
      </c>
      <c r="AQ53" t="s">
        <v>124</v>
      </c>
      <c r="AR53">
        <v>81.190572457471617</v>
      </c>
      <c r="AS53" t="s">
        <v>124</v>
      </c>
      <c r="AT53">
        <v>47.10934127279085</v>
      </c>
      <c r="AU53" t="s">
        <v>124</v>
      </c>
      <c r="AV53" t="s">
        <v>124</v>
      </c>
      <c r="AW53" t="s">
        <v>124</v>
      </c>
      <c r="AX53" t="s">
        <v>124</v>
      </c>
      <c r="AY53">
        <v>55.488854718434951</v>
      </c>
      <c r="AZ53" t="s">
        <v>124</v>
      </c>
      <c r="BA53">
        <v>36.472594353634108</v>
      </c>
      <c r="BB53">
        <v>34.273916167669697</v>
      </c>
      <c r="BC53">
        <v>42.288368154363937</v>
      </c>
      <c r="BD53" t="s">
        <v>124</v>
      </c>
      <c r="BE53" t="s">
        <v>124</v>
      </c>
      <c r="BF53">
        <v>73.38133333333333</v>
      </c>
      <c r="BG53">
        <v>0</v>
      </c>
      <c r="BH53">
        <v>0</v>
      </c>
      <c r="BI53">
        <v>0</v>
      </c>
      <c r="BJ53">
        <v>0</v>
      </c>
    </row>
    <row r="54" spans="1:62" x14ac:dyDescent="0.25">
      <c r="A54" t="s">
        <v>190</v>
      </c>
      <c r="B54" t="s">
        <v>191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124</v>
      </c>
      <c r="BF54" t="s">
        <v>124</v>
      </c>
      <c r="BG54">
        <v>0</v>
      </c>
      <c r="BH54">
        <v>0</v>
      </c>
      <c r="BI54">
        <v>0</v>
      </c>
      <c r="BJ54">
        <v>0</v>
      </c>
    </row>
    <row r="55" spans="1:62" x14ac:dyDescent="0.25">
      <c r="A55" t="s">
        <v>190</v>
      </c>
      <c r="B55" t="s">
        <v>192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124</v>
      </c>
      <c r="BF55">
        <v>20.840863348640301</v>
      </c>
      <c r="BG55">
        <v>0</v>
      </c>
      <c r="BH55">
        <v>0</v>
      </c>
      <c r="BI55">
        <v>0</v>
      </c>
      <c r="BJ55">
        <v>0</v>
      </c>
    </row>
    <row r="56" spans="1:62" x14ac:dyDescent="0.25">
      <c r="A56" t="s">
        <v>193</v>
      </c>
      <c r="B56" t="s">
        <v>194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83.761109826589589</v>
      </c>
      <c r="AB56">
        <v>66.653922413793111</v>
      </c>
      <c r="AC56">
        <v>76.165823529411767</v>
      </c>
      <c r="AD56">
        <v>65.035532359081415</v>
      </c>
      <c r="AE56">
        <v>76.088747946925011</v>
      </c>
      <c r="AF56">
        <v>51.738606851554671</v>
      </c>
      <c r="AG56">
        <v>91.047225000000012</v>
      </c>
      <c r="AH56">
        <v>76.636951388888889</v>
      </c>
      <c r="AI56">
        <v>74.51280468749998</v>
      </c>
      <c r="AJ56">
        <v>89.906390931372542</v>
      </c>
      <c r="AK56">
        <v>94.091494791666662</v>
      </c>
      <c r="AL56">
        <v>74.393024509803922</v>
      </c>
      <c r="AM56">
        <v>75.151059782608698</v>
      </c>
      <c r="AN56">
        <v>71.018676767676766</v>
      </c>
      <c r="AO56">
        <v>72.808041666666668</v>
      </c>
      <c r="AP56">
        <v>64.6970262345679</v>
      </c>
      <c r="AQ56">
        <v>57.520263888888891</v>
      </c>
      <c r="AR56">
        <v>59.240138888888893</v>
      </c>
      <c r="AS56">
        <v>62.75632777777777</v>
      </c>
      <c r="AT56">
        <v>0.2372241379310345</v>
      </c>
      <c r="AU56">
        <v>152.82317857142857</v>
      </c>
      <c r="AV56">
        <v>67.614693627450976</v>
      </c>
      <c r="AW56" t="s">
        <v>124</v>
      </c>
      <c r="AX56">
        <v>59.479010416666661</v>
      </c>
      <c r="AY56" t="s">
        <v>124</v>
      </c>
      <c r="AZ56">
        <v>66.692930555555549</v>
      </c>
      <c r="BA56">
        <v>61.085215517241373</v>
      </c>
      <c r="BB56">
        <v>66.434387254901964</v>
      </c>
      <c r="BC56">
        <v>56.162108630952375</v>
      </c>
      <c r="BD56">
        <v>62.290344551282054</v>
      </c>
      <c r="BE56">
        <v>44.546311936936938</v>
      </c>
      <c r="BF56">
        <v>84.451793103448281</v>
      </c>
      <c r="BG56">
        <v>0</v>
      </c>
      <c r="BH56">
        <v>0</v>
      </c>
      <c r="BI56">
        <v>0</v>
      </c>
      <c r="BJ56">
        <v>0</v>
      </c>
    </row>
    <row r="57" spans="1:62" x14ac:dyDescent="0.25">
      <c r="A57" t="s">
        <v>195</v>
      </c>
      <c r="B57" t="s">
        <v>196</v>
      </c>
      <c r="C57">
        <v>54.6</v>
      </c>
      <c r="D57">
        <v>32.36</v>
      </c>
      <c r="E57">
        <v>51.4</v>
      </c>
      <c r="F57">
        <v>102.46</v>
      </c>
      <c r="G57">
        <v>33.51</v>
      </c>
      <c r="H57">
        <v>56.63</v>
      </c>
      <c r="I57">
        <v>84.349166575480496</v>
      </c>
      <c r="J57">
        <v>71.547060343058547</v>
      </c>
      <c r="K57" t="s">
        <v>124</v>
      </c>
      <c r="L57" t="s">
        <v>124</v>
      </c>
      <c r="M57">
        <v>87.005832003493992</v>
      </c>
      <c r="N57">
        <v>71.786899429284915</v>
      </c>
      <c r="O57">
        <v>75.791647857484463</v>
      </c>
      <c r="P57">
        <v>76.895673475704697</v>
      </c>
      <c r="Q57">
        <v>84.495199378437121</v>
      </c>
      <c r="R57">
        <v>86.158437668140948</v>
      </c>
      <c r="S57">
        <v>83.22464174258576</v>
      </c>
      <c r="T57">
        <v>75.698898004890779</v>
      </c>
      <c r="U57">
        <v>74.201940565929206</v>
      </c>
      <c r="V57">
        <v>85.532927878643207</v>
      </c>
      <c r="W57">
        <v>74.919949267655028</v>
      </c>
      <c r="X57">
        <v>76.972282968367935</v>
      </c>
      <c r="Y57">
        <v>86.712552409908028</v>
      </c>
      <c r="Z57">
        <v>80.130224661378534</v>
      </c>
      <c r="AA57">
        <v>82.954385441524565</v>
      </c>
      <c r="AB57">
        <v>62.905072572995017</v>
      </c>
      <c r="AC57">
        <v>64.639933412608528</v>
      </c>
      <c r="AD57">
        <v>65.083557304917662</v>
      </c>
      <c r="AE57" t="s">
        <v>124</v>
      </c>
      <c r="AF57">
        <v>66.088570003573494</v>
      </c>
      <c r="AG57">
        <v>83.715851291593339</v>
      </c>
      <c r="AH57">
        <v>69.27235506429237</v>
      </c>
      <c r="AI57" t="s">
        <v>124</v>
      </c>
      <c r="AJ57">
        <v>82.190359319533982</v>
      </c>
      <c r="AK57">
        <v>113.51206129898257</v>
      </c>
      <c r="AL57">
        <v>74.100463640553727</v>
      </c>
      <c r="AM57">
        <v>59.954505102543557</v>
      </c>
      <c r="AN57">
        <v>63.979956706477644</v>
      </c>
      <c r="AO57">
        <v>59.422245586473373</v>
      </c>
      <c r="AP57">
        <v>67.078846469522944</v>
      </c>
      <c r="AQ57">
        <v>60.733523374687017</v>
      </c>
      <c r="AR57">
        <v>63.64716818351642</v>
      </c>
      <c r="AS57">
        <v>56.5143519652432</v>
      </c>
      <c r="AT57">
        <v>77.75089542239742</v>
      </c>
      <c r="AU57">
        <v>63.637935099727649</v>
      </c>
      <c r="AV57">
        <v>69.047864284800426</v>
      </c>
      <c r="AW57" t="s">
        <v>124</v>
      </c>
      <c r="AX57">
        <v>69.478264272443823</v>
      </c>
      <c r="AY57">
        <v>32.992874860200168</v>
      </c>
      <c r="AZ57">
        <v>61.43477371394588</v>
      </c>
      <c r="BA57">
        <v>74.956000992311772</v>
      </c>
      <c r="BB57">
        <v>46.721046957939791</v>
      </c>
      <c r="BC57">
        <v>59.249755571536234</v>
      </c>
      <c r="BD57">
        <v>61.24511976196203</v>
      </c>
      <c r="BE57">
        <v>70.491502033520291</v>
      </c>
      <c r="BF57">
        <v>63.53999302407729</v>
      </c>
      <c r="BG57">
        <v>0</v>
      </c>
      <c r="BH57">
        <v>0</v>
      </c>
      <c r="BI57">
        <v>0</v>
      </c>
      <c r="BJ57">
        <v>0</v>
      </c>
    </row>
    <row r="58" spans="1:62" x14ac:dyDescent="0.25">
      <c r="A58" t="s">
        <v>195</v>
      </c>
      <c r="B58" t="s">
        <v>197</v>
      </c>
      <c r="C58" t="s">
        <v>124</v>
      </c>
      <c r="D58">
        <v>67.790000000000006</v>
      </c>
      <c r="E58">
        <v>103.98</v>
      </c>
      <c r="F58" t="s">
        <v>124</v>
      </c>
      <c r="G58" t="s">
        <v>124</v>
      </c>
      <c r="H58" t="s">
        <v>124</v>
      </c>
      <c r="I58">
        <v>62.649473808416154</v>
      </c>
      <c r="J58">
        <v>55.118150718829583</v>
      </c>
      <c r="K58">
        <v>41.746378581383183</v>
      </c>
      <c r="L58">
        <v>45.555795084880423</v>
      </c>
      <c r="M58">
        <v>68.16515305383227</v>
      </c>
      <c r="N58">
        <v>80.248424088256129</v>
      </c>
      <c r="O58">
        <v>88.185811448296633</v>
      </c>
      <c r="P58">
        <v>103.91966202931251</v>
      </c>
      <c r="Q58">
        <v>105.73635366662755</v>
      </c>
      <c r="R58">
        <v>98.668034242586529</v>
      </c>
      <c r="S58">
        <v>94.936905262516632</v>
      </c>
      <c r="T58">
        <v>81.135084576157624</v>
      </c>
      <c r="U58">
        <v>96.226961019650645</v>
      </c>
      <c r="V58">
        <v>89.939512009752065</v>
      </c>
      <c r="W58">
        <v>88.282603714918096</v>
      </c>
      <c r="X58">
        <v>90.68344907963187</v>
      </c>
      <c r="Y58">
        <v>83.422097270051893</v>
      </c>
      <c r="Z58">
        <v>107.06632586065138</v>
      </c>
      <c r="AA58">
        <v>114.10710023865954</v>
      </c>
      <c r="AB58">
        <v>155.36188591464699</v>
      </c>
      <c r="AC58">
        <v>83.451852556486159</v>
      </c>
      <c r="AD58">
        <v>84.272582542236975</v>
      </c>
      <c r="AE58" t="s">
        <v>124</v>
      </c>
      <c r="AF58">
        <v>53.241482009271387</v>
      </c>
      <c r="AG58">
        <v>117.0807830269833</v>
      </c>
      <c r="AH58">
        <v>90.871042183625221</v>
      </c>
      <c r="AI58" t="s">
        <v>124</v>
      </c>
      <c r="AJ58">
        <v>104.9607293098904</v>
      </c>
      <c r="AK58">
        <v>108.25733445956062</v>
      </c>
      <c r="AL58">
        <v>78.346242771611685</v>
      </c>
      <c r="AM58">
        <v>86.210161498063982</v>
      </c>
      <c r="AN58">
        <v>84.563853122734088</v>
      </c>
      <c r="AO58">
        <v>79.068865679229987</v>
      </c>
      <c r="AP58">
        <v>65.335230562610548</v>
      </c>
      <c r="AQ58">
        <v>66.633164069475825</v>
      </c>
      <c r="AR58">
        <v>77.768111706767471</v>
      </c>
      <c r="AS58">
        <v>68.286816511955706</v>
      </c>
      <c r="AT58">
        <v>78.938870115363457</v>
      </c>
      <c r="AU58">
        <v>80.475216208388204</v>
      </c>
      <c r="AV58">
        <v>82.628267831903159</v>
      </c>
      <c r="AW58" t="s">
        <v>124</v>
      </c>
      <c r="AX58">
        <v>80.437755046437317</v>
      </c>
      <c r="AY58">
        <v>87.488568659137755</v>
      </c>
      <c r="AZ58">
        <v>78.552720785013378</v>
      </c>
      <c r="BA58">
        <v>60.661113371373624</v>
      </c>
      <c r="BB58">
        <v>79.081945283785544</v>
      </c>
      <c r="BC58">
        <v>71.139272465857857</v>
      </c>
      <c r="BD58">
        <v>86.381819985120231</v>
      </c>
      <c r="BE58">
        <v>76.322118837408112</v>
      </c>
      <c r="BF58">
        <v>96.058648064194173</v>
      </c>
      <c r="BG58">
        <v>0</v>
      </c>
      <c r="BH58">
        <v>0</v>
      </c>
      <c r="BI58">
        <v>0</v>
      </c>
      <c r="BJ58">
        <v>0</v>
      </c>
    </row>
    <row r="59" spans="1:62" x14ac:dyDescent="0.25">
      <c r="A59" t="s">
        <v>198</v>
      </c>
      <c r="B59" t="s">
        <v>199</v>
      </c>
      <c r="C59">
        <v>29.25</v>
      </c>
      <c r="D59">
        <v>36.39</v>
      </c>
      <c r="E59">
        <v>41.68</v>
      </c>
      <c r="F59">
        <v>38.94</v>
      </c>
      <c r="G59">
        <v>35.770000000000003</v>
      </c>
      <c r="H59">
        <v>41.99</v>
      </c>
      <c r="I59">
        <v>36.257898791864974</v>
      </c>
      <c r="J59">
        <v>42.432124802502237</v>
      </c>
      <c r="K59">
        <v>49.640565335161369</v>
      </c>
      <c r="L59">
        <v>41.826585970127759</v>
      </c>
      <c r="M59">
        <v>48.981760279687414</v>
      </c>
      <c r="N59">
        <v>45.567382640861844</v>
      </c>
      <c r="O59">
        <v>46.260977810988656</v>
      </c>
      <c r="P59" t="s">
        <v>124</v>
      </c>
      <c r="Q59">
        <v>40.443794524388629</v>
      </c>
      <c r="R59">
        <v>36.557152967012811</v>
      </c>
      <c r="S59">
        <v>40.847199898499959</v>
      </c>
      <c r="T59">
        <v>42.035870668002765</v>
      </c>
      <c r="U59">
        <v>52.713426131470449</v>
      </c>
      <c r="V59">
        <v>41.571426971743215</v>
      </c>
      <c r="W59">
        <v>42.895729526452058</v>
      </c>
      <c r="X59">
        <v>41.84619528447169</v>
      </c>
      <c r="Y59">
        <v>49.575537126138727</v>
      </c>
      <c r="Z59" t="s">
        <v>124</v>
      </c>
      <c r="AA59">
        <v>49.400725050921181</v>
      </c>
      <c r="AB59" t="s">
        <v>124</v>
      </c>
      <c r="AC59">
        <v>42.853760190413581</v>
      </c>
      <c r="AD59">
        <v>37.904820781622007</v>
      </c>
      <c r="AE59">
        <v>35.175119750089614</v>
      </c>
      <c r="AF59">
        <v>30.970250199696689</v>
      </c>
      <c r="AG59">
        <v>40.822737492718417</v>
      </c>
      <c r="AH59">
        <v>39.456395054372798</v>
      </c>
      <c r="AI59" t="s">
        <v>124</v>
      </c>
      <c r="AJ59">
        <v>55.01288328574033</v>
      </c>
      <c r="AK59">
        <v>60.907295357617414</v>
      </c>
      <c r="AL59" t="s">
        <v>124</v>
      </c>
      <c r="AM59">
        <v>44.983498062486838</v>
      </c>
      <c r="AN59">
        <v>35.998695597325067</v>
      </c>
      <c r="AO59">
        <v>44.777643062988616</v>
      </c>
      <c r="AP59">
        <v>33.631216949573513</v>
      </c>
      <c r="AQ59">
        <v>30.713097150357168</v>
      </c>
      <c r="AR59">
        <v>36.837402911376621</v>
      </c>
      <c r="AS59" t="s">
        <v>124</v>
      </c>
      <c r="AT59">
        <v>36.711608308312279</v>
      </c>
      <c r="AU59">
        <v>48.803127842151099</v>
      </c>
      <c r="AV59">
        <v>45.21371104815001</v>
      </c>
      <c r="AW59" t="s">
        <v>124</v>
      </c>
      <c r="AX59">
        <v>40.919122849139661</v>
      </c>
      <c r="AY59">
        <v>44.015126459636235</v>
      </c>
      <c r="AZ59">
        <v>36.917689238419172</v>
      </c>
      <c r="BA59">
        <v>35.641750291713024</v>
      </c>
      <c r="BB59">
        <v>36.730482908297965</v>
      </c>
      <c r="BC59">
        <v>28.789312382492643</v>
      </c>
      <c r="BD59">
        <v>44.426821258522629</v>
      </c>
      <c r="BE59">
        <v>39.463481106816182</v>
      </c>
      <c r="BF59">
        <v>55.662447237367161</v>
      </c>
      <c r="BG59">
        <v>0</v>
      </c>
      <c r="BH59">
        <v>0</v>
      </c>
      <c r="BI59">
        <v>0</v>
      </c>
      <c r="BJ59">
        <v>0</v>
      </c>
    </row>
    <row r="60" spans="1:62" x14ac:dyDescent="0.25">
      <c r="A60" t="s">
        <v>198</v>
      </c>
      <c r="B60" t="s">
        <v>200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 t="s">
        <v>124</v>
      </c>
      <c r="AL60" t="s">
        <v>124</v>
      </c>
      <c r="AM60">
        <v>27.557537356321838</v>
      </c>
      <c r="AN60">
        <v>24.265273117194042</v>
      </c>
      <c r="AO60">
        <v>21.646954640288993</v>
      </c>
      <c r="AP60">
        <v>23.450050565136955</v>
      </c>
      <c r="AQ60">
        <v>18.808279111079152</v>
      </c>
      <c r="AR60">
        <v>26.522094297399018</v>
      </c>
      <c r="AS60">
        <v>30.011598738617487</v>
      </c>
      <c r="AT60">
        <v>28.837146042363432</v>
      </c>
      <c r="AU60" t="s">
        <v>124</v>
      </c>
      <c r="AV60">
        <v>44.219113580300473</v>
      </c>
      <c r="AW60" t="s">
        <v>124</v>
      </c>
      <c r="AX60">
        <v>35.047237703389214</v>
      </c>
      <c r="AY60">
        <v>31.701064083454778</v>
      </c>
      <c r="AZ60">
        <v>26.073202861383979</v>
      </c>
      <c r="BA60">
        <v>27.297353225930202</v>
      </c>
      <c r="BB60">
        <v>21.607336415130867</v>
      </c>
      <c r="BC60">
        <v>21.011326304477901</v>
      </c>
      <c r="BD60">
        <v>22.989506357132381</v>
      </c>
      <c r="BE60">
        <v>31.041862642047267</v>
      </c>
      <c r="BF60">
        <v>39.691305430405137</v>
      </c>
      <c r="BG60">
        <v>0</v>
      </c>
      <c r="BH60">
        <v>0</v>
      </c>
      <c r="BI60">
        <v>0</v>
      </c>
      <c r="BJ60">
        <v>0</v>
      </c>
    </row>
    <row r="61" spans="1:62" x14ac:dyDescent="0.25">
      <c r="A61" t="s">
        <v>201</v>
      </c>
      <c r="B61" t="s">
        <v>202</v>
      </c>
      <c r="C61">
        <v>42.63</v>
      </c>
      <c r="D61">
        <v>34.61</v>
      </c>
      <c r="E61">
        <v>34.56</v>
      </c>
      <c r="F61">
        <v>34.69</v>
      </c>
      <c r="G61">
        <v>41.52</v>
      </c>
      <c r="H61">
        <v>24.84</v>
      </c>
      <c r="I61">
        <v>42.378742966066305</v>
      </c>
      <c r="J61">
        <v>42.464988527401403</v>
      </c>
      <c r="K61">
        <v>50.538814986436364</v>
      </c>
      <c r="L61">
        <v>44.975670073982307</v>
      </c>
      <c r="M61">
        <v>56.156338914505788</v>
      </c>
      <c r="N61">
        <v>58.953917004396175</v>
      </c>
      <c r="O61">
        <v>43.62858210611256</v>
      </c>
      <c r="P61">
        <v>41.30023913304877</v>
      </c>
      <c r="Q61">
        <v>36.226509794129321</v>
      </c>
      <c r="R61">
        <v>41.705851059824475</v>
      </c>
      <c r="S61">
        <v>43.39382565924366</v>
      </c>
      <c r="T61">
        <v>39.497458103380119</v>
      </c>
      <c r="U61">
        <v>53.677127278137476</v>
      </c>
      <c r="V61">
        <v>45.174479892269382</v>
      </c>
      <c r="W61">
        <v>57.569155431327083</v>
      </c>
      <c r="X61">
        <v>40.898279420205</v>
      </c>
      <c r="Y61">
        <v>48.608667496895983</v>
      </c>
      <c r="Z61">
        <v>43.301450663183253</v>
      </c>
      <c r="AA61">
        <v>48.919821978779687</v>
      </c>
      <c r="AB61">
        <v>32.95567090839981</v>
      </c>
      <c r="AC61">
        <v>45.597639959773822</v>
      </c>
      <c r="AD61">
        <v>38.163892469057316</v>
      </c>
      <c r="AE61">
        <v>43.894266311900203</v>
      </c>
      <c r="AF61">
        <v>24.86230571546082</v>
      </c>
      <c r="AG61">
        <v>45.213489373929079</v>
      </c>
      <c r="AH61">
        <v>33.224025813046339</v>
      </c>
      <c r="AI61">
        <v>49.372476207585919</v>
      </c>
      <c r="AJ61">
        <v>58.010015672800314</v>
      </c>
      <c r="AK61">
        <v>59.916576665847884</v>
      </c>
      <c r="AL61">
        <v>47.499519030112225</v>
      </c>
      <c r="AM61">
        <v>33.8437004269271</v>
      </c>
      <c r="AN61">
        <v>37.245878132053043</v>
      </c>
      <c r="AO61">
        <v>25.188915074004044</v>
      </c>
      <c r="AP61">
        <v>36.127457574825179</v>
      </c>
      <c r="AQ61">
        <v>36.931277885643922</v>
      </c>
      <c r="AR61">
        <v>40.041862547575249</v>
      </c>
      <c r="AS61" t="s">
        <v>124</v>
      </c>
      <c r="AT61">
        <v>43.3858943452381</v>
      </c>
      <c r="AU61">
        <v>39.722569819562032</v>
      </c>
      <c r="AV61">
        <v>46.70925650750879</v>
      </c>
      <c r="AW61" t="s">
        <v>124</v>
      </c>
      <c r="AX61">
        <v>49.813367020870118</v>
      </c>
      <c r="AY61">
        <v>37.137002979150274</v>
      </c>
      <c r="AZ61">
        <v>33.530198620362022</v>
      </c>
      <c r="BA61">
        <v>27.928186710982196</v>
      </c>
      <c r="BB61">
        <v>35.22321426450538</v>
      </c>
      <c r="BC61">
        <v>31.148343007921653</v>
      </c>
      <c r="BD61">
        <v>35.84223749227403</v>
      </c>
      <c r="BE61">
        <v>41.926683582441882</v>
      </c>
      <c r="BF61" t="s">
        <v>124</v>
      </c>
      <c r="BG61">
        <v>0</v>
      </c>
      <c r="BH61">
        <v>0</v>
      </c>
      <c r="BI61">
        <v>0</v>
      </c>
      <c r="BJ61">
        <v>0</v>
      </c>
    </row>
    <row r="62" spans="1:62" x14ac:dyDescent="0.25">
      <c r="A62" t="s">
        <v>201</v>
      </c>
      <c r="B62" t="s">
        <v>203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 t="s">
        <v>124</v>
      </c>
      <c r="AL62" t="s">
        <v>124</v>
      </c>
      <c r="AM62">
        <v>33.608907165624082</v>
      </c>
      <c r="AN62">
        <v>25.739923642040381</v>
      </c>
      <c r="AO62">
        <v>29.850404549635009</v>
      </c>
      <c r="AP62">
        <v>24.326321189588974</v>
      </c>
      <c r="AQ62">
        <v>23.99024749722124</v>
      </c>
      <c r="AR62">
        <v>24.852242715323822</v>
      </c>
      <c r="AS62">
        <v>42.531296127106295</v>
      </c>
      <c r="AT62">
        <v>34.27256861094024</v>
      </c>
      <c r="AU62">
        <v>35.660970249906597</v>
      </c>
      <c r="AV62">
        <v>36.220707746745859</v>
      </c>
      <c r="AW62" t="s">
        <v>124</v>
      </c>
      <c r="AX62">
        <v>35.333997913353713</v>
      </c>
      <c r="AY62">
        <v>29.363802635488586</v>
      </c>
      <c r="AZ62">
        <v>25.342005754536796</v>
      </c>
      <c r="BA62">
        <v>24.614679461102067</v>
      </c>
      <c r="BB62" t="s">
        <v>124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</row>
    <row r="63" spans="1:62" x14ac:dyDescent="0.25">
      <c r="A63" t="s">
        <v>201</v>
      </c>
      <c r="B63" t="s">
        <v>204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30.309942632357231</v>
      </c>
      <c r="BC63">
        <v>29.325482573728067</v>
      </c>
      <c r="BD63">
        <v>30.007396772835708</v>
      </c>
      <c r="BE63">
        <v>31.141331588031814</v>
      </c>
      <c r="BF63">
        <v>43.241084996716154</v>
      </c>
      <c r="BG63">
        <v>0</v>
      </c>
      <c r="BH63">
        <v>0</v>
      </c>
      <c r="BI63">
        <v>0</v>
      </c>
      <c r="BJ63">
        <v>0</v>
      </c>
    </row>
    <row r="64" spans="1:62" x14ac:dyDescent="0.25">
      <c r="A64" t="s">
        <v>205</v>
      </c>
      <c r="B64" t="s">
        <v>206</v>
      </c>
      <c r="C64">
        <v>45.07</v>
      </c>
      <c r="D64">
        <v>41.62</v>
      </c>
      <c r="E64">
        <v>47.74</v>
      </c>
      <c r="F64">
        <v>52.72</v>
      </c>
      <c r="G64">
        <v>43.02</v>
      </c>
      <c r="H64">
        <v>54.17</v>
      </c>
      <c r="I64">
        <v>42.455608306747727</v>
      </c>
      <c r="J64">
        <v>46.673126692262358</v>
      </c>
      <c r="K64">
        <v>43.272102256475655</v>
      </c>
      <c r="L64">
        <v>40.535251931280982</v>
      </c>
      <c r="M64">
        <v>49.070358659802586</v>
      </c>
      <c r="N64">
        <v>41.813305093166086</v>
      </c>
      <c r="O64">
        <v>49.241729678893279</v>
      </c>
      <c r="P64">
        <v>44.419447689695289</v>
      </c>
      <c r="Q64">
        <v>50.0706659413447</v>
      </c>
      <c r="R64">
        <v>43.883138854177375</v>
      </c>
      <c r="S64">
        <v>43.40547597173456</v>
      </c>
      <c r="T64">
        <v>38.067523712098811</v>
      </c>
      <c r="U64">
        <v>43.35948051948052</v>
      </c>
      <c r="V64">
        <v>39.986374301237106</v>
      </c>
      <c r="W64">
        <v>44.30207792207792</v>
      </c>
      <c r="X64">
        <v>46.245789255083814</v>
      </c>
      <c r="Y64">
        <v>56.815940730048347</v>
      </c>
      <c r="Z64">
        <v>40.341165943760394</v>
      </c>
      <c r="AA64">
        <v>50.045838926180082</v>
      </c>
      <c r="AB64">
        <v>50.326393188845422</v>
      </c>
      <c r="AC64">
        <v>35.89862228826648</v>
      </c>
      <c r="AD64">
        <v>47.774905669710584</v>
      </c>
      <c r="AE64">
        <v>44.56807158481017</v>
      </c>
      <c r="AF64">
        <v>24.674224869696854</v>
      </c>
      <c r="AG64">
        <v>34.239579888268153</v>
      </c>
      <c r="AH64">
        <v>36.445182195848218</v>
      </c>
      <c r="AI64">
        <v>38.744337143421525</v>
      </c>
      <c r="AJ64">
        <v>60.164828614003717</v>
      </c>
      <c r="AK64">
        <v>49.888306739353084</v>
      </c>
      <c r="AL64">
        <v>45.180129384065076</v>
      </c>
      <c r="AM64">
        <v>49.752435340569704</v>
      </c>
      <c r="AN64">
        <v>39.486632709904818</v>
      </c>
      <c r="AO64">
        <v>51.600099987560746</v>
      </c>
      <c r="AP64">
        <v>42.326995764501682</v>
      </c>
      <c r="AQ64">
        <v>45.661843980051614</v>
      </c>
      <c r="AR64">
        <v>40.876451853699685</v>
      </c>
      <c r="AS64">
        <v>0</v>
      </c>
      <c r="AT64">
        <v>31.870493487165927</v>
      </c>
      <c r="AU64">
        <v>38.043468716566771</v>
      </c>
      <c r="AV64">
        <v>39.511545584774851</v>
      </c>
      <c r="AW64" t="s">
        <v>124</v>
      </c>
      <c r="AX64">
        <v>41.415324314259692</v>
      </c>
      <c r="AY64">
        <v>45.033176295560324</v>
      </c>
      <c r="AZ64">
        <v>37.238587418139382</v>
      </c>
      <c r="BA64">
        <v>42.265381803715343</v>
      </c>
      <c r="BB64" t="s">
        <v>124</v>
      </c>
      <c r="BC64">
        <v>35.433013412813615</v>
      </c>
      <c r="BD64">
        <v>41.619229798298285</v>
      </c>
      <c r="BE64">
        <v>32.09287159347452</v>
      </c>
      <c r="BF64">
        <v>37.870496654281645</v>
      </c>
      <c r="BG64">
        <v>0</v>
      </c>
      <c r="BH64">
        <v>0</v>
      </c>
      <c r="BI64">
        <v>0</v>
      </c>
      <c r="BJ64">
        <v>0</v>
      </c>
    </row>
    <row r="65" spans="1:62" x14ac:dyDescent="0.25">
      <c r="A65" t="s">
        <v>205</v>
      </c>
      <c r="B65" t="s">
        <v>207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55.6041136281913</v>
      </c>
      <c r="AB65">
        <v>49.854595821514479</v>
      </c>
      <c r="AC65">
        <v>42.434382169387852</v>
      </c>
      <c r="AD65">
        <v>59.901120356617362</v>
      </c>
      <c r="AE65">
        <v>53.052207513416811</v>
      </c>
      <c r="AF65">
        <v>39.163684288908833</v>
      </c>
      <c r="AG65">
        <v>39.735120715346781</v>
      </c>
      <c r="AH65">
        <v>49.860267035899199</v>
      </c>
      <c r="AI65">
        <v>49.807617495030975</v>
      </c>
      <c r="AJ65">
        <v>53.985571978639314</v>
      </c>
      <c r="AK65">
        <v>53.788435525826827</v>
      </c>
      <c r="AL65">
        <v>58.023084014864864</v>
      </c>
      <c r="AM65">
        <v>54.404339133658887</v>
      </c>
      <c r="AN65">
        <v>56.443248234007875</v>
      </c>
      <c r="AO65">
        <v>43.42245958716989</v>
      </c>
      <c r="AP65">
        <v>47.749217240518256</v>
      </c>
      <c r="AQ65">
        <v>46.390206228379043</v>
      </c>
      <c r="AR65">
        <v>44.218011958146484</v>
      </c>
      <c r="AS65">
        <v>41.23607495538085</v>
      </c>
      <c r="AT65">
        <v>41.066847634423148</v>
      </c>
      <c r="AU65">
        <v>40.859895383397969</v>
      </c>
      <c r="AV65" t="s">
        <v>124</v>
      </c>
      <c r="AW65" t="s">
        <v>124</v>
      </c>
      <c r="AX65">
        <v>49.780790749715926</v>
      </c>
      <c r="AY65">
        <v>47.690680088264642</v>
      </c>
      <c r="AZ65">
        <v>24.639561826515614</v>
      </c>
      <c r="BA65">
        <v>64.169436045361024</v>
      </c>
      <c r="BB65">
        <v>50.983467933488164</v>
      </c>
      <c r="BC65">
        <v>41.517906370297979</v>
      </c>
      <c r="BD65">
        <v>51.909186780537659</v>
      </c>
      <c r="BE65">
        <v>43.586494773796396</v>
      </c>
      <c r="BF65">
        <v>44.454042226302143</v>
      </c>
      <c r="BG65">
        <v>0</v>
      </c>
      <c r="BH65">
        <v>0</v>
      </c>
      <c r="BI65">
        <v>0</v>
      </c>
      <c r="BJ65">
        <v>0</v>
      </c>
    </row>
    <row r="66" spans="1:62" x14ac:dyDescent="0.25">
      <c r="A66" t="s">
        <v>208</v>
      </c>
      <c r="B66" t="s">
        <v>209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23.575913235120989</v>
      </c>
      <c r="BD66">
        <v>29.78523424879117</v>
      </c>
      <c r="BE66">
        <v>34.764619489561511</v>
      </c>
      <c r="BF66">
        <v>47.183089030202311</v>
      </c>
      <c r="BG66">
        <v>0</v>
      </c>
      <c r="BH66">
        <v>0</v>
      </c>
      <c r="BI66">
        <v>0</v>
      </c>
      <c r="BJ66">
        <v>0</v>
      </c>
    </row>
    <row r="67" spans="1:62" x14ac:dyDescent="0.25">
      <c r="A67" t="s">
        <v>210</v>
      </c>
      <c r="B67" t="s">
        <v>211</v>
      </c>
      <c r="C67" t="s">
        <v>124</v>
      </c>
      <c r="D67" t="s">
        <v>124</v>
      </c>
      <c r="E67">
        <v>32.21</v>
      </c>
      <c r="F67">
        <v>30.58</v>
      </c>
      <c r="G67">
        <v>31.96</v>
      </c>
      <c r="H67">
        <v>32.07</v>
      </c>
      <c r="I67">
        <v>32.924287945839779</v>
      </c>
      <c r="J67">
        <v>52.191293334150473</v>
      </c>
      <c r="K67">
        <v>43.877833270393701</v>
      </c>
      <c r="L67">
        <v>48.756818030034083</v>
      </c>
      <c r="M67">
        <v>46.631398531144157</v>
      </c>
      <c r="N67">
        <v>0</v>
      </c>
      <c r="O67">
        <v>48.892223452884842</v>
      </c>
      <c r="P67">
        <v>38.854230244719353</v>
      </c>
      <c r="Q67">
        <v>35.759580274960044</v>
      </c>
      <c r="R67">
        <v>36.458112407203394</v>
      </c>
      <c r="S67">
        <v>43.246761474608043</v>
      </c>
      <c r="T67">
        <v>35.149001170888795</v>
      </c>
      <c r="U67">
        <v>43.700647561086903</v>
      </c>
      <c r="V67">
        <v>65.865567577577295</v>
      </c>
      <c r="W67">
        <v>47.610860336028594</v>
      </c>
      <c r="X67">
        <v>30.733247380859339</v>
      </c>
      <c r="Y67">
        <v>56.446086277256988</v>
      </c>
      <c r="Z67">
        <v>36.816887414419675</v>
      </c>
      <c r="AA67">
        <v>42.572480230053884</v>
      </c>
      <c r="AB67">
        <v>35.461577540103271</v>
      </c>
      <c r="AC67" t="s">
        <v>124</v>
      </c>
      <c r="AD67">
        <v>37.164753363226104</v>
      </c>
      <c r="AE67">
        <v>42.446331590490971</v>
      </c>
      <c r="AF67">
        <v>31.556721766377418</v>
      </c>
      <c r="AG67">
        <v>36.079083545929592</v>
      </c>
      <c r="AH67">
        <v>43.823672837677414</v>
      </c>
      <c r="AI67">
        <v>49.802129988966115</v>
      </c>
      <c r="AJ67" t="s">
        <v>124</v>
      </c>
      <c r="AK67">
        <v>58.651202314613819</v>
      </c>
      <c r="AL67">
        <v>43.534682993333014</v>
      </c>
      <c r="AM67">
        <v>36.62928735040316</v>
      </c>
      <c r="AN67">
        <v>33.838827591530688</v>
      </c>
      <c r="AO67">
        <v>29.912950941891911</v>
      </c>
      <c r="AP67" t="s">
        <v>124</v>
      </c>
      <c r="AQ67">
        <v>29.406753786026663</v>
      </c>
      <c r="AR67">
        <v>43.194552274700186</v>
      </c>
      <c r="AS67">
        <v>38.185549001262402</v>
      </c>
      <c r="AT67">
        <v>40.172050751555922</v>
      </c>
      <c r="AU67" t="s">
        <v>124</v>
      </c>
      <c r="AV67">
        <v>37.353133727353438</v>
      </c>
      <c r="AW67">
        <v>37.492952298475409</v>
      </c>
      <c r="AX67">
        <v>43.834421119018813</v>
      </c>
      <c r="AY67">
        <v>28.365738269119433</v>
      </c>
      <c r="AZ67">
        <v>38.016205251905532</v>
      </c>
      <c r="BA67">
        <v>37.687784368975883</v>
      </c>
      <c r="BB67">
        <v>28.547671014756574</v>
      </c>
      <c r="BC67">
        <v>34.003185946103358</v>
      </c>
      <c r="BD67" t="s">
        <v>124</v>
      </c>
      <c r="BE67">
        <v>35.201724921402096</v>
      </c>
      <c r="BF67">
        <v>48.248103845870247</v>
      </c>
      <c r="BG67">
        <v>0</v>
      </c>
      <c r="BH67">
        <v>0</v>
      </c>
      <c r="BI67">
        <v>0</v>
      </c>
      <c r="BJ67">
        <v>0</v>
      </c>
    </row>
    <row r="68" spans="1:62" x14ac:dyDescent="0.25">
      <c r="A68" t="s">
        <v>210</v>
      </c>
      <c r="B68" t="s">
        <v>212</v>
      </c>
      <c r="C68">
        <v>46.72</v>
      </c>
      <c r="D68">
        <v>34.090000000000003</v>
      </c>
      <c r="E68">
        <v>38.130000000000003</v>
      </c>
      <c r="F68">
        <v>35.590000000000003</v>
      </c>
      <c r="G68">
        <v>38.97</v>
      </c>
      <c r="H68">
        <v>17.86</v>
      </c>
      <c r="I68">
        <v>33.819729234851572</v>
      </c>
      <c r="J68">
        <v>48.004825954405788</v>
      </c>
      <c r="K68">
        <v>48.157450448963729</v>
      </c>
      <c r="L68">
        <v>54.375851080328246</v>
      </c>
      <c r="M68">
        <v>49.125668639231279</v>
      </c>
      <c r="N68">
        <v>49.263855431616641</v>
      </c>
      <c r="O68">
        <v>56.290185406345401</v>
      </c>
      <c r="P68">
        <v>46.831004347052151</v>
      </c>
      <c r="Q68">
        <v>39.285029887543352</v>
      </c>
      <c r="R68">
        <v>42.173661668561387</v>
      </c>
      <c r="S68">
        <v>39.142106231443833</v>
      </c>
      <c r="T68">
        <v>45.987851194741715</v>
      </c>
      <c r="U68">
        <v>40.927795457931722</v>
      </c>
      <c r="V68">
        <v>66.737806101875321</v>
      </c>
      <c r="W68">
        <v>52.012126524692412</v>
      </c>
      <c r="X68">
        <v>34.414225679327281</v>
      </c>
      <c r="Y68">
        <v>57.418801398086728</v>
      </c>
      <c r="Z68">
        <v>50.794335865306103</v>
      </c>
      <c r="AA68" t="s">
        <v>124</v>
      </c>
      <c r="AB68">
        <v>34.581649377335737</v>
      </c>
      <c r="AC68">
        <v>41.362717945568541</v>
      </c>
      <c r="AD68">
        <v>31.9151205529535</v>
      </c>
      <c r="AE68">
        <v>41.916999557261619</v>
      </c>
      <c r="AF68">
        <v>26.821744144319862</v>
      </c>
      <c r="AG68">
        <v>36.776393491346624</v>
      </c>
      <c r="AH68">
        <v>51.972898130874128</v>
      </c>
      <c r="AI68">
        <v>47.887323978184263</v>
      </c>
      <c r="AJ68">
        <v>53.322254555535039</v>
      </c>
      <c r="AK68">
        <v>58.935550495583641</v>
      </c>
      <c r="AL68">
        <v>47.32658997416798</v>
      </c>
      <c r="AM68">
        <v>37.053267449037293</v>
      </c>
      <c r="AN68" t="s">
        <v>124</v>
      </c>
      <c r="AO68">
        <v>27.922857497891286</v>
      </c>
      <c r="AP68" t="s">
        <v>124</v>
      </c>
      <c r="AQ68">
        <v>27.786796092796092</v>
      </c>
      <c r="AR68">
        <v>50.006859684988171</v>
      </c>
      <c r="AS68">
        <v>32.022146329555717</v>
      </c>
      <c r="AT68">
        <v>41.963017760225974</v>
      </c>
      <c r="AU68" t="s">
        <v>124</v>
      </c>
      <c r="AV68">
        <v>39.954999025532899</v>
      </c>
      <c r="AW68">
        <v>40.67032113732926</v>
      </c>
      <c r="AX68">
        <v>47.129089161841307</v>
      </c>
      <c r="AY68">
        <v>42.186103601713526</v>
      </c>
      <c r="AZ68">
        <v>28.671810359004297</v>
      </c>
      <c r="BA68">
        <v>32.010484875438209</v>
      </c>
      <c r="BB68">
        <v>28.852778049978792</v>
      </c>
      <c r="BC68">
        <v>32.52754187033468</v>
      </c>
      <c r="BD68">
        <v>41.255766975308646</v>
      </c>
      <c r="BE68">
        <v>40.569266909673473</v>
      </c>
      <c r="BF68">
        <v>50.236198080701094</v>
      </c>
      <c r="BG68">
        <v>0</v>
      </c>
      <c r="BH68">
        <v>0</v>
      </c>
      <c r="BI68">
        <v>0</v>
      </c>
      <c r="BJ68">
        <v>0</v>
      </c>
    </row>
    <row r="69" spans="1:62" x14ac:dyDescent="0.25">
      <c r="A69" t="s">
        <v>213</v>
      </c>
      <c r="B69" t="s">
        <v>214</v>
      </c>
      <c r="C69">
        <v>51.13</v>
      </c>
      <c r="D69" t="s">
        <v>124</v>
      </c>
      <c r="E69">
        <v>41.58</v>
      </c>
      <c r="F69">
        <v>43.04</v>
      </c>
      <c r="G69">
        <v>0</v>
      </c>
      <c r="H69">
        <v>90.58</v>
      </c>
      <c r="I69">
        <v>36.739780854404913</v>
      </c>
      <c r="J69">
        <v>34.634678819185545</v>
      </c>
      <c r="K69">
        <v>50.711476241412392</v>
      </c>
      <c r="L69">
        <v>50.351255955520585</v>
      </c>
      <c r="M69">
        <v>59.891172285809589</v>
      </c>
      <c r="N69">
        <v>37.163551729634939</v>
      </c>
      <c r="O69">
        <v>47.233140185612079</v>
      </c>
      <c r="P69">
        <v>39.186855134914303</v>
      </c>
      <c r="Q69">
        <v>47.331654324719111</v>
      </c>
      <c r="R69">
        <v>49.101478584136501</v>
      </c>
      <c r="S69">
        <v>43.812701739673173</v>
      </c>
      <c r="T69">
        <v>44.23311895420585</v>
      </c>
      <c r="U69">
        <v>48.875662623517549</v>
      </c>
      <c r="V69">
        <v>57.322823056352512</v>
      </c>
      <c r="W69">
        <v>43.784508121745112</v>
      </c>
      <c r="X69">
        <v>54.32471295177465</v>
      </c>
      <c r="Y69">
        <v>51.853976873453462</v>
      </c>
      <c r="Z69">
        <v>45.400373561566688</v>
      </c>
      <c r="AA69">
        <v>48.16033315980593</v>
      </c>
      <c r="AB69">
        <v>28.024966560164398</v>
      </c>
      <c r="AC69">
        <v>50.568836205833485</v>
      </c>
      <c r="AD69">
        <v>43.870558951957968</v>
      </c>
      <c r="AE69">
        <v>51.866483579132996</v>
      </c>
      <c r="AF69">
        <v>36.637780921888009</v>
      </c>
      <c r="AG69">
        <v>48.375596251602246</v>
      </c>
      <c r="AH69">
        <v>58.048922207326527</v>
      </c>
      <c r="AI69">
        <v>51.023225964586004</v>
      </c>
      <c r="AJ69">
        <v>50.39209743029074</v>
      </c>
      <c r="AK69">
        <v>64.19274584676235</v>
      </c>
      <c r="AL69">
        <v>51.507963794178295</v>
      </c>
      <c r="AM69">
        <v>40.227324641847083</v>
      </c>
      <c r="AN69">
        <v>35.53437635069853</v>
      </c>
      <c r="AO69">
        <v>31.055118380757083</v>
      </c>
      <c r="AP69">
        <v>39.234555310779314</v>
      </c>
      <c r="AQ69">
        <v>40.531656062310596</v>
      </c>
      <c r="AR69">
        <v>40.729233783957262</v>
      </c>
      <c r="AS69">
        <v>42.072411042087467</v>
      </c>
      <c r="AT69">
        <v>45.16047314387896</v>
      </c>
      <c r="AU69">
        <v>37.572937325159735</v>
      </c>
      <c r="AV69">
        <v>40.870949773278724</v>
      </c>
      <c r="AW69" t="s">
        <v>124</v>
      </c>
      <c r="AX69">
        <v>50.501555715089836</v>
      </c>
      <c r="AY69">
        <v>42.39753564409007</v>
      </c>
      <c r="AZ69">
        <v>34.627368704859677</v>
      </c>
      <c r="BA69">
        <v>39.828504491984837</v>
      </c>
      <c r="BB69">
        <v>48.44619419893818</v>
      </c>
      <c r="BC69">
        <v>41.37458156028368</v>
      </c>
      <c r="BD69">
        <v>41.307613349809834</v>
      </c>
      <c r="BE69">
        <v>39.204682377654436</v>
      </c>
      <c r="BF69">
        <v>47.628095923747829</v>
      </c>
      <c r="BG69">
        <v>0</v>
      </c>
      <c r="BH69">
        <v>0</v>
      </c>
      <c r="BI69">
        <v>0</v>
      </c>
      <c r="BJ69">
        <v>0</v>
      </c>
    </row>
    <row r="70" spans="1:62" x14ac:dyDescent="0.25">
      <c r="A70" t="s">
        <v>213</v>
      </c>
      <c r="B70" t="s">
        <v>215</v>
      </c>
      <c r="C70">
        <v>56.82</v>
      </c>
      <c r="D70" t="s">
        <v>124</v>
      </c>
      <c r="E70">
        <v>42.1</v>
      </c>
      <c r="F70">
        <v>47.16</v>
      </c>
      <c r="G70">
        <v>45.69</v>
      </c>
      <c r="H70">
        <v>40.880000000000003</v>
      </c>
      <c r="I70">
        <v>39.487414037960839</v>
      </c>
      <c r="J70">
        <v>58.925133564374342</v>
      </c>
      <c r="K70">
        <v>47.89417200577838</v>
      </c>
      <c r="L70">
        <v>58.081815633474143</v>
      </c>
      <c r="M70">
        <v>53.595793380767098</v>
      </c>
      <c r="N70">
        <v>43.920561135023114</v>
      </c>
      <c r="O70">
        <v>41.101118477304546</v>
      </c>
      <c r="P70">
        <v>32.731030565735679</v>
      </c>
      <c r="Q70">
        <v>46.99195345635988</v>
      </c>
      <c r="R70">
        <v>48.482079198327448</v>
      </c>
      <c r="S70">
        <v>45.077398284735899</v>
      </c>
      <c r="T70">
        <v>47.971129006673948</v>
      </c>
      <c r="U70">
        <v>49.286876131167332</v>
      </c>
      <c r="V70">
        <v>52.119166208297457</v>
      </c>
      <c r="W70">
        <v>45.937844586748966</v>
      </c>
      <c r="X70">
        <v>58.12111552078386</v>
      </c>
      <c r="Y70">
        <v>56.808722604360057</v>
      </c>
      <c r="Z70">
        <v>54.743215709284591</v>
      </c>
      <c r="AA70">
        <v>47.466319625188632</v>
      </c>
      <c r="AB70">
        <v>21.173171128621199</v>
      </c>
      <c r="AC70">
        <v>46.959640917550374</v>
      </c>
      <c r="AD70">
        <v>48.444588328694024</v>
      </c>
      <c r="AE70">
        <v>55.513971991575886</v>
      </c>
      <c r="AF70">
        <v>21.464862610769227</v>
      </c>
      <c r="AG70">
        <v>46.180082072635145</v>
      </c>
      <c r="AH70">
        <v>47.378378041776266</v>
      </c>
      <c r="AI70">
        <v>41.031624828941233</v>
      </c>
      <c r="AJ70">
        <v>53.036518999890376</v>
      </c>
      <c r="AK70">
        <v>64.090397718817883</v>
      </c>
      <c r="AL70">
        <v>51.855990576571394</v>
      </c>
      <c r="AM70">
        <v>37.84440975319459</v>
      </c>
      <c r="AN70">
        <v>38.226265691003633</v>
      </c>
      <c r="AO70">
        <v>3.5967211890354003</v>
      </c>
      <c r="AP70">
        <v>41.604976360805566</v>
      </c>
      <c r="AQ70">
        <v>43.133405482539658</v>
      </c>
      <c r="AR70">
        <v>38.517691678041032</v>
      </c>
      <c r="AS70">
        <v>40.974727420662283</v>
      </c>
      <c r="AT70">
        <v>43.379439071568243</v>
      </c>
      <c r="AU70">
        <v>45.498464834842018</v>
      </c>
      <c r="AV70">
        <v>38.909108660637969</v>
      </c>
      <c r="AW70" t="s">
        <v>124</v>
      </c>
      <c r="AX70">
        <v>46.863645186038447</v>
      </c>
      <c r="AY70">
        <v>40.384474358663304</v>
      </c>
      <c r="AZ70">
        <v>31.368135194989968</v>
      </c>
      <c r="BA70" t="s">
        <v>124</v>
      </c>
      <c r="BB70">
        <v>52.035425282198645</v>
      </c>
      <c r="BC70">
        <v>27.630989175065324</v>
      </c>
      <c r="BD70">
        <v>42.736236341157003</v>
      </c>
      <c r="BE70">
        <v>46.387844132157895</v>
      </c>
      <c r="BF70">
        <v>47.628095923747829</v>
      </c>
      <c r="BG70">
        <v>0</v>
      </c>
      <c r="BH70">
        <v>0</v>
      </c>
      <c r="BI70">
        <v>0</v>
      </c>
      <c r="BJ70">
        <v>0</v>
      </c>
    </row>
    <row r="71" spans="1:62" x14ac:dyDescent="0.25">
      <c r="A71" t="s">
        <v>216</v>
      </c>
      <c r="B71" t="s">
        <v>217</v>
      </c>
      <c r="C71">
        <v>41.56</v>
      </c>
      <c r="D71">
        <v>29.16</v>
      </c>
      <c r="E71">
        <v>40.5</v>
      </c>
      <c r="F71">
        <v>49.52</v>
      </c>
      <c r="G71">
        <v>50.69</v>
      </c>
      <c r="H71">
        <v>54.07</v>
      </c>
      <c r="I71">
        <v>49.876930303547773</v>
      </c>
      <c r="J71">
        <v>52.895278034324228</v>
      </c>
      <c r="K71">
        <v>61.452913939132237</v>
      </c>
      <c r="L71">
        <v>50.003547479553326</v>
      </c>
      <c r="M71">
        <v>52.30090107069919</v>
      </c>
      <c r="N71">
        <v>0</v>
      </c>
      <c r="O71" t="s">
        <v>124</v>
      </c>
      <c r="P71">
        <v>46.220661736084082</v>
      </c>
      <c r="Q71">
        <v>47.939394658811928</v>
      </c>
      <c r="R71">
        <v>54.462029357443605</v>
      </c>
      <c r="S71">
        <v>47.115643183806284</v>
      </c>
      <c r="T71">
        <v>43.96521007550075</v>
      </c>
      <c r="U71">
        <v>47.200193035089377</v>
      </c>
      <c r="V71">
        <v>50.874804824182696</v>
      </c>
      <c r="W71">
        <v>57.284214876033055</v>
      </c>
      <c r="X71">
        <v>60.446837992075899</v>
      </c>
      <c r="Y71">
        <v>42.449657810057921</v>
      </c>
      <c r="Z71">
        <v>55.527182178319933</v>
      </c>
      <c r="AA71">
        <v>56.639938327124916</v>
      </c>
      <c r="AB71">
        <v>24.495664155005382</v>
      </c>
      <c r="AC71">
        <v>0</v>
      </c>
      <c r="AD71">
        <v>32.953319016008621</v>
      </c>
      <c r="AE71">
        <v>0</v>
      </c>
      <c r="AF71">
        <v>0</v>
      </c>
      <c r="AG71">
        <v>0</v>
      </c>
      <c r="AH71" t="s">
        <v>124</v>
      </c>
      <c r="AI71">
        <v>38.192923473943651</v>
      </c>
      <c r="AJ71">
        <v>42.093921471171747</v>
      </c>
      <c r="AK71">
        <v>51.203034500521071</v>
      </c>
      <c r="AL71">
        <v>30.170050228871073</v>
      </c>
      <c r="AM71">
        <v>29.998049856187432</v>
      </c>
      <c r="AN71">
        <v>25.215027489311506</v>
      </c>
      <c r="AO71">
        <v>21.729068793614729</v>
      </c>
      <c r="AP71">
        <v>24.371862085480991</v>
      </c>
      <c r="AQ71">
        <v>24.831719047619046</v>
      </c>
      <c r="AR71">
        <v>21.673189437428242</v>
      </c>
      <c r="AS71">
        <v>33.040837751240225</v>
      </c>
      <c r="AT71">
        <v>26.566280401631698</v>
      </c>
      <c r="AU71">
        <v>32.886955351681955</v>
      </c>
      <c r="AV71">
        <v>38.646225866570624</v>
      </c>
      <c r="AW71" t="s">
        <v>124</v>
      </c>
      <c r="AX71">
        <v>31.950815899583816</v>
      </c>
      <c r="AY71">
        <v>22.303588865732301</v>
      </c>
      <c r="AZ71">
        <v>24.326205873626325</v>
      </c>
      <c r="BA71">
        <v>23.643529072564576</v>
      </c>
      <c r="BB71">
        <v>26.054122405983996</v>
      </c>
      <c r="BC71">
        <v>24.879557731338441</v>
      </c>
      <c r="BD71">
        <v>29.061890871748282</v>
      </c>
      <c r="BE71">
        <v>28.1823690014864</v>
      </c>
      <c r="BF71">
        <v>37.069550966028395</v>
      </c>
      <c r="BG71">
        <v>0</v>
      </c>
      <c r="BH71">
        <v>0</v>
      </c>
      <c r="BI71">
        <v>0</v>
      </c>
      <c r="BJ71">
        <v>0</v>
      </c>
    </row>
    <row r="72" spans="1:62" x14ac:dyDescent="0.25">
      <c r="A72" t="s">
        <v>218</v>
      </c>
      <c r="B72" t="s">
        <v>219</v>
      </c>
      <c r="C72">
        <v>52.27</v>
      </c>
      <c r="D72" t="s">
        <v>124</v>
      </c>
      <c r="E72">
        <v>52.15</v>
      </c>
      <c r="F72">
        <v>53.08</v>
      </c>
      <c r="G72">
        <v>49.08</v>
      </c>
      <c r="H72">
        <v>40.200000000000003</v>
      </c>
      <c r="I72">
        <v>51.423480566658867</v>
      </c>
      <c r="J72">
        <v>50.572605719228726</v>
      </c>
      <c r="K72">
        <v>55.111593220338989</v>
      </c>
      <c r="L72">
        <v>55.371766997857002</v>
      </c>
      <c r="M72" t="s">
        <v>124</v>
      </c>
      <c r="N72" t="s">
        <v>124</v>
      </c>
      <c r="O72">
        <v>67.392143305082911</v>
      </c>
      <c r="P72">
        <v>56.730494355780458</v>
      </c>
      <c r="Q72">
        <v>65.655140064550153</v>
      </c>
      <c r="R72">
        <v>45.570950248197072</v>
      </c>
      <c r="S72">
        <v>53.407293396610818</v>
      </c>
      <c r="T72" t="s">
        <v>124</v>
      </c>
      <c r="U72">
        <v>62.823923943561219</v>
      </c>
      <c r="V72">
        <v>67.667188981657802</v>
      </c>
      <c r="W72">
        <v>68.735807734981307</v>
      </c>
      <c r="X72">
        <v>55.618309445285831</v>
      </c>
      <c r="Y72">
        <v>53.624043354349908</v>
      </c>
      <c r="Z72">
        <v>57.269562977867203</v>
      </c>
      <c r="AA72">
        <v>61.378541666666663</v>
      </c>
      <c r="AB72">
        <v>65.961737448871474</v>
      </c>
      <c r="AC72">
        <v>53.085570705563455</v>
      </c>
      <c r="AD72">
        <v>43.265580357142852</v>
      </c>
      <c r="AE72">
        <v>44.486842857142854</v>
      </c>
      <c r="AF72">
        <v>41.099794642857148</v>
      </c>
      <c r="AG72">
        <v>51.20679464285714</v>
      </c>
      <c r="AH72">
        <v>61.779688466116049</v>
      </c>
      <c r="AI72">
        <v>71.880028596961566</v>
      </c>
      <c r="AJ72">
        <v>73.063407738095236</v>
      </c>
      <c r="AK72" t="s">
        <v>124</v>
      </c>
      <c r="AL72" t="s">
        <v>124</v>
      </c>
      <c r="AM72">
        <v>57.859408178433647</v>
      </c>
      <c r="AN72">
        <v>42.760813725490195</v>
      </c>
      <c r="AO72">
        <v>36.354236605537572</v>
      </c>
      <c r="AP72">
        <v>40.749972480479542</v>
      </c>
      <c r="AQ72">
        <v>36.548162738095243</v>
      </c>
      <c r="AR72">
        <v>48.484095238095236</v>
      </c>
      <c r="AS72">
        <v>45.322801190476191</v>
      </c>
      <c r="AT72">
        <v>45.061109043539084</v>
      </c>
      <c r="AU72" t="s">
        <v>124</v>
      </c>
      <c r="AV72">
        <v>71.18641875504585</v>
      </c>
      <c r="AW72" t="s">
        <v>124</v>
      </c>
      <c r="AX72">
        <v>56.886120428523547</v>
      </c>
      <c r="AY72">
        <v>55.964616422947138</v>
      </c>
      <c r="AZ72">
        <v>44.707571894459065</v>
      </c>
      <c r="BA72">
        <v>48.299822916666663</v>
      </c>
      <c r="BB72">
        <v>44.094416691499099</v>
      </c>
      <c r="BC72">
        <v>46.338601036277417</v>
      </c>
      <c r="BD72">
        <v>44.581428250277114</v>
      </c>
      <c r="BE72">
        <v>39.178169491525423</v>
      </c>
      <c r="BF72">
        <v>72.276931995540693</v>
      </c>
      <c r="BG72">
        <v>0</v>
      </c>
      <c r="BH72">
        <v>0</v>
      </c>
      <c r="BI72">
        <v>0</v>
      </c>
      <c r="BJ72">
        <v>0</v>
      </c>
    </row>
    <row r="73" spans="1:62" x14ac:dyDescent="0.25">
      <c r="A73" t="s">
        <v>218</v>
      </c>
      <c r="B73" t="s">
        <v>220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 t="s">
        <v>124</v>
      </c>
      <c r="AL73" t="s">
        <v>124</v>
      </c>
      <c r="AM73">
        <v>43.411752449455484</v>
      </c>
      <c r="AN73">
        <v>45.748675000000006</v>
      </c>
      <c r="AO73">
        <v>34.220971364822596</v>
      </c>
      <c r="AP73">
        <v>40.23829527705815</v>
      </c>
      <c r="AQ73">
        <v>35.629863487327398</v>
      </c>
      <c r="AR73">
        <v>48.215386676599351</v>
      </c>
      <c r="AS73">
        <v>43.550368562069025</v>
      </c>
      <c r="AT73">
        <v>50.043886988843255</v>
      </c>
      <c r="AU73">
        <v>41.571061867269314</v>
      </c>
      <c r="AV73">
        <v>59.24580216260064</v>
      </c>
      <c r="AW73" t="s">
        <v>124</v>
      </c>
      <c r="AX73">
        <v>49.269737509321395</v>
      </c>
      <c r="AY73">
        <v>46.033828996290495</v>
      </c>
      <c r="AZ73">
        <v>44.156600178621524</v>
      </c>
      <c r="BA73">
        <v>36.029143494420673</v>
      </c>
      <c r="BB73">
        <v>35.702510538646557</v>
      </c>
      <c r="BC73">
        <v>38.989056947608205</v>
      </c>
      <c r="BD73">
        <v>46.458428038777029</v>
      </c>
      <c r="BE73">
        <v>52.060651055218266</v>
      </c>
      <c r="BF73">
        <v>61.788101851851856</v>
      </c>
      <c r="BG73">
        <v>0</v>
      </c>
      <c r="BH73">
        <v>0</v>
      </c>
      <c r="BI73">
        <v>0</v>
      </c>
      <c r="BJ73">
        <v>0</v>
      </c>
    </row>
    <row r="74" spans="1:62" x14ac:dyDescent="0.25">
      <c r="A74" t="s">
        <v>218</v>
      </c>
      <c r="B74" t="s">
        <v>221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 t="s">
        <v>124</v>
      </c>
      <c r="AL74" t="s">
        <v>124</v>
      </c>
      <c r="AM74">
        <v>90.360670141482146</v>
      </c>
      <c r="AN74">
        <v>71.170065476190473</v>
      </c>
      <c r="AO74">
        <v>71.748502617801037</v>
      </c>
      <c r="AP74">
        <v>57.141801514552931</v>
      </c>
      <c r="AQ74">
        <v>60.474080952380959</v>
      </c>
      <c r="AR74">
        <v>93.276495720125908</v>
      </c>
      <c r="AS74">
        <v>56.871625967841943</v>
      </c>
      <c r="AT74">
        <v>59.107436431221643</v>
      </c>
      <c r="AU74">
        <v>78.149571870604788</v>
      </c>
      <c r="AV74">
        <v>89.750337204653945</v>
      </c>
      <c r="AW74" t="s">
        <v>124</v>
      </c>
      <c r="AX74">
        <v>39.610330227360876</v>
      </c>
      <c r="AY74">
        <v>84.242534771297727</v>
      </c>
      <c r="AZ74">
        <v>73.370410241138103</v>
      </c>
      <c r="BA74">
        <v>80.089548866592338</v>
      </c>
      <c r="BB74">
        <v>79.878638888888887</v>
      </c>
      <c r="BC74">
        <v>69.065616660245311</v>
      </c>
      <c r="BD74">
        <v>87.466829668266598</v>
      </c>
      <c r="BE74">
        <v>85.728235906331307</v>
      </c>
      <c r="BF74">
        <v>103.40483024691358</v>
      </c>
      <c r="BG74">
        <v>0</v>
      </c>
      <c r="BH74">
        <v>0</v>
      </c>
      <c r="BI74">
        <v>0</v>
      </c>
      <c r="BJ74">
        <v>0</v>
      </c>
    </row>
    <row r="75" spans="1:62" x14ac:dyDescent="0.25">
      <c r="A75" t="s">
        <v>222</v>
      </c>
      <c r="B75" t="s">
        <v>223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38.752911579726231</v>
      </c>
      <c r="AB75">
        <v>37.645633117728821</v>
      </c>
      <c r="AC75">
        <v>45.770572023397513</v>
      </c>
      <c r="AD75">
        <v>52.207959564979816</v>
      </c>
      <c r="AE75">
        <v>49.085813173514396</v>
      </c>
      <c r="AF75">
        <v>40.728618461534815</v>
      </c>
      <c r="AG75">
        <v>45.81539308293442</v>
      </c>
      <c r="AH75">
        <v>56.726829345774533</v>
      </c>
      <c r="AI75">
        <v>62.292696205043811</v>
      </c>
      <c r="AJ75">
        <v>68.791126152935448</v>
      </c>
      <c r="AK75">
        <v>68.110648138641878</v>
      </c>
      <c r="AL75">
        <v>53.851660889661872</v>
      </c>
      <c r="AM75">
        <v>44.836067393465342</v>
      </c>
      <c r="AN75">
        <v>45.124717175721834</v>
      </c>
      <c r="AO75">
        <v>40.4170625</v>
      </c>
      <c r="AP75">
        <v>44.674599331596582</v>
      </c>
      <c r="AQ75">
        <v>45.721478832401054</v>
      </c>
      <c r="AR75">
        <v>46.122514770105695</v>
      </c>
      <c r="AS75">
        <v>46.507220701959902</v>
      </c>
      <c r="AT75">
        <v>50.157576163873372</v>
      </c>
      <c r="AU75">
        <v>56.180288386916835</v>
      </c>
      <c r="AV75">
        <v>50.962419674155484</v>
      </c>
      <c r="AW75" t="s">
        <v>124</v>
      </c>
      <c r="AX75">
        <v>50.065643540664283</v>
      </c>
      <c r="AY75">
        <v>47.162007196919973</v>
      </c>
      <c r="AZ75">
        <v>34.230906312030164</v>
      </c>
      <c r="BA75">
        <v>35.533447124307337</v>
      </c>
      <c r="BB75">
        <v>47.972673090287252</v>
      </c>
      <c r="BC75">
        <v>39.280221285042067</v>
      </c>
      <c r="BD75">
        <v>50.197475675273033</v>
      </c>
      <c r="BE75">
        <v>48.639339082750347</v>
      </c>
      <c r="BF75">
        <v>54.565431970255496</v>
      </c>
      <c r="BG75">
        <v>0</v>
      </c>
      <c r="BH75">
        <v>0</v>
      </c>
      <c r="BI75">
        <v>0</v>
      </c>
      <c r="BJ75">
        <v>0</v>
      </c>
    </row>
    <row r="76" spans="1:62" x14ac:dyDescent="0.25">
      <c r="A76" t="s">
        <v>222</v>
      </c>
      <c r="B76" t="s">
        <v>224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59.125522001722231</v>
      </c>
      <c r="AB76">
        <v>37.770539089848306</v>
      </c>
      <c r="AC76">
        <v>43.448115415026756</v>
      </c>
      <c r="AD76">
        <v>62.103749191056941</v>
      </c>
      <c r="AE76">
        <v>61.892193438326046</v>
      </c>
      <c r="AF76">
        <v>42.483133247756065</v>
      </c>
      <c r="AG76">
        <v>86.276457992557596</v>
      </c>
      <c r="AH76">
        <v>65.191116868618209</v>
      </c>
      <c r="AI76">
        <v>59.00116753077517</v>
      </c>
      <c r="AJ76">
        <v>88.077531999513127</v>
      </c>
      <c r="AK76">
        <v>77.036814009086228</v>
      </c>
      <c r="AL76">
        <v>57.705390978838501</v>
      </c>
      <c r="AM76">
        <v>59.278255050826459</v>
      </c>
      <c r="AN76">
        <v>45.041357652661816</v>
      </c>
      <c r="AO76">
        <v>45.392415178571433</v>
      </c>
      <c r="AP76">
        <v>46.244959881121275</v>
      </c>
      <c r="AQ76">
        <v>55.142493808058227</v>
      </c>
      <c r="AR76">
        <v>43.310141097997679</v>
      </c>
      <c r="AS76">
        <v>53.162502182131981</v>
      </c>
      <c r="AT76">
        <v>67.013183141762454</v>
      </c>
      <c r="AU76">
        <v>57.134997242254947</v>
      </c>
      <c r="AV76">
        <v>55.187215405030223</v>
      </c>
      <c r="AW76" t="s">
        <v>124</v>
      </c>
      <c r="AX76">
        <v>56.846611317144784</v>
      </c>
      <c r="AY76">
        <v>50.59065289357882</v>
      </c>
      <c r="AZ76">
        <v>34.473098901101288</v>
      </c>
      <c r="BA76">
        <v>40.733746709715348</v>
      </c>
      <c r="BB76">
        <v>60.575656938645565</v>
      </c>
      <c r="BC76">
        <v>42.386092561498998</v>
      </c>
      <c r="BD76">
        <v>52.803074936674257</v>
      </c>
      <c r="BE76">
        <v>54.773266976968507</v>
      </c>
      <c r="BF76">
        <v>59.74693412728984</v>
      </c>
      <c r="BG76">
        <v>0</v>
      </c>
      <c r="BH76">
        <v>0</v>
      </c>
      <c r="BI76">
        <v>0</v>
      </c>
      <c r="BJ76">
        <v>0</v>
      </c>
    </row>
    <row r="77" spans="1:62" x14ac:dyDescent="0.25">
      <c r="A77" t="s">
        <v>225</v>
      </c>
      <c r="B77" t="s">
        <v>226</v>
      </c>
      <c r="C77" t="s">
        <v>124</v>
      </c>
      <c r="D77" t="s">
        <v>124</v>
      </c>
      <c r="E77" t="s">
        <v>124</v>
      </c>
      <c r="F77" t="s">
        <v>124</v>
      </c>
      <c r="G77" t="s">
        <v>124</v>
      </c>
      <c r="H77" t="s">
        <v>124</v>
      </c>
      <c r="I77" t="s">
        <v>124</v>
      </c>
      <c r="J77" t="s">
        <v>124</v>
      </c>
      <c r="K77" t="s">
        <v>124</v>
      </c>
      <c r="L77" t="s">
        <v>124</v>
      </c>
      <c r="M77" t="s">
        <v>124</v>
      </c>
      <c r="N77" t="s">
        <v>124</v>
      </c>
      <c r="O77">
        <v>39.718690143023338</v>
      </c>
      <c r="P77">
        <v>35.960645457247089</v>
      </c>
      <c r="Q77" t="s">
        <v>124</v>
      </c>
      <c r="R77">
        <v>49.438159253082233</v>
      </c>
      <c r="S77">
        <v>38.322374690503345</v>
      </c>
      <c r="T77">
        <v>35.528098388523965</v>
      </c>
      <c r="U77">
        <v>46.553838383838382</v>
      </c>
      <c r="V77">
        <v>52.160806529670374</v>
      </c>
      <c r="W77">
        <v>48.252893153358272</v>
      </c>
      <c r="X77">
        <v>60.022155529790993</v>
      </c>
      <c r="Y77">
        <v>49.140070903882702</v>
      </c>
      <c r="Z77">
        <v>48.95169475145731</v>
      </c>
      <c r="AA77">
        <v>49.68903972232043</v>
      </c>
      <c r="AB77">
        <v>21.927958664550953</v>
      </c>
      <c r="AC77">
        <v>36.995617945001008</v>
      </c>
      <c r="AD77">
        <v>46.807018781150546</v>
      </c>
      <c r="AE77">
        <v>47.630137767217612</v>
      </c>
      <c r="AF77">
        <v>39.290764215867128</v>
      </c>
      <c r="AG77">
        <v>37.72800711321613</v>
      </c>
      <c r="AH77" t="s">
        <v>124</v>
      </c>
      <c r="AI77">
        <v>46.603170781204497</v>
      </c>
      <c r="AJ77">
        <v>74.957694056500529</v>
      </c>
      <c r="AK77">
        <v>55.057086590038317</v>
      </c>
      <c r="AL77">
        <v>42.97242180095261</v>
      </c>
      <c r="AM77">
        <v>32.130513751938267</v>
      </c>
      <c r="AN77">
        <v>34.566535173345024</v>
      </c>
      <c r="AO77">
        <v>37.281023330651642</v>
      </c>
      <c r="AP77">
        <v>14.329495121949185</v>
      </c>
      <c r="AQ77">
        <v>20.854096866096867</v>
      </c>
      <c r="AR77" t="s">
        <v>124</v>
      </c>
      <c r="AS77">
        <v>33.924828394657148</v>
      </c>
      <c r="AT77">
        <v>28.931138098547351</v>
      </c>
      <c r="AU77">
        <v>37.897522287114164</v>
      </c>
      <c r="AV77">
        <v>51.723086038457012</v>
      </c>
      <c r="AW77" t="s">
        <v>124</v>
      </c>
      <c r="AX77">
        <v>31.737484666458233</v>
      </c>
      <c r="AY77">
        <v>36.519767825155327</v>
      </c>
      <c r="AZ77">
        <v>36.554067014141097</v>
      </c>
      <c r="BA77">
        <v>27.931233833899174</v>
      </c>
      <c r="BB77">
        <v>25.900828436013242</v>
      </c>
      <c r="BC77" t="s">
        <v>124</v>
      </c>
      <c r="BD77">
        <v>69.600753150487847</v>
      </c>
      <c r="BE77">
        <v>35.737662337662336</v>
      </c>
      <c r="BF77" t="s">
        <v>124</v>
      </c>
      <c r="BG77">
        <v>0</v>
      </c>
      <c r="BH77">
        <v>0</v>
      </c>
      <c r="BI77">
        <v>0</v>
      </c>
      <c r="BJ77">
        <v>0</v>
      </c>
    </row>
    <row r="78" spans="1:62" x14ac:dyDescent="0.25">
      <c r="A78" t="s">
        <v>225</v>
      </c>
      <c r="B78" t="s">
        <v>227</v>
      </c>
      <c r="C78" t="s">
        <v>124</v>
      </c>
      <c r="D78" t="s">
        <v>124</v>
      </c>
      <c r="E78" t="s">
        <v>124</v>
      </c>
      <c r="F78" t="s">
        <v>124</v>
      </c>
      <c r="G78" t="s">
        <v>124</v>
      </c>
      <c r="H78" t="s">
        <v>124</v>
      </c>
      <c r="I78" t="s">
        <v>124</v>
      </c>
      <c r="J78" t="s">
        <v>124</v>
      </c>
      <c r="K78" t="s">
        <v>124</v>
      </c>
      <c r="L78" t="s">
        <v>124</v>
      </c>
      <c r="M78" t="s">
        <v>124</v>
      </c>
      <c r="N78" t="s">
        <v>124</v>
      </c>
      <c r="O78">
        <v>47.251581996539514</v>
      </c>
      <c r="P78">
        <v>41.54967112350591</v>
      </c>
      <c r="Q78">
        <v>36.617616213028526</v>
      </c>
      <c r="R78">
        <v>27.785616625649443</v>
      </c>
      <c r="S78">
        <v>36.961079189003591</v>
      </c>
      <c r="T78">
        <v>46.742254473992602</v>
      </c>
      <c r="U78">
        <v>47.864517555406714</v>
      </c>
      <c r="V78">
        <v>52.182279405348055</v>
      </c>
      <c r="W78">
        <v>38.757239635174514</v>
      </c>
      <c r="X78">
        <v>25.807083541145374</v>
      </c>
      <c r="Y78">
        <v>42.765859360730595</v>
      </c>
      <c r="Z78">
        <v>36.336384190603866</v>
      </c>
      <c r="AA78">
        <v>21.04962706651288</v>
      </c>
      <c r="AB78">
        <v>59.767642664607656</v>
      </c>
      <c r="AC78">
        <v>26.097497948531206</v>
      </c>
      <c r="AD78">
        <v>29.024437643453133</v>
      </c>
      <c r="AE78">
        <v>18.404757490108619</v>
      </c>
      <c r="AF78">
        <v>39.264566782810689</v>
      </c>
      <c r="AG78">
        <v>30.280269430051813</v>
      </c>
      <c r="AH78" t="s">
        <v>124</v>
      </c>
      <c r="AI78">
        <v>41.90975234131114</v>
      </c>
      <c r="AJ78">
        <v>58.660929757343546</v>
      </c>
      <c r="AK78">
        <v>39.684801310038623</v>
      </c>
      <c r="AL78">
        <v>36.717292694726659</v>
      </c>
      <c r="AM78">
        <v>28.558297255304687</v>
      </c>
      <c r="AN78">
        <v>25.999510094216724</v>
      </c>
      <c r="AO78">
        <v>18.315815500134086</v>
      </c>
      <c r="AP78">
        <v>13.356297560973715</v>
      </c>
      <c r="AQ78">
        <v>18.281432552246908</v>
      </c>
      <c r="AR78">
        <v>28.897229173870279</v>
      </c>
      <c r="AS78">
        <v>27.061009443176065</v>
      </c>
      <c r="AT78">
        <v>23.679611380989254</v>
      </c>
      <c r="AU78">
        <v>32.991146633871701</v>
      </c>
      <c r="AV78">
        <v>44.750356129852143</v>
      </c>
      <c r="AW78" t="s">
        <v>124</v>
      </c>
      <c r="AX78">
        <v>24.359911476448204</v>
      </c>
      <c r="AY78">
        <v>30.643476890006141</v>
      </c>
      <c r="AZ78">
        <v>29.689934475050698</v>
      </c>
      <c r="BA78" t="s">
        <v>124</v>
      </c>
      <c r="BB78">
        <v>55.296834123210552</v>
      </c>
      <c r="BC78">
        <v>22.683853824066823</v>
      </c>
      <c r="BD78">
        <v>26.600053372871088</v>
      </c>
      <c r="BE78">
        <v>32.283021645021641</v>
      </c>
      <c r="BF78" t="s">
        <v>124</v>
      </c>
      <c r="BG78">
        <v>0</v>
      </c>
      <c r="BH78">
        <v>0</v>
      </c>
      <c r="BI78">
        <v>0</v>
      </c>
      <c r="BJ78">
        <v>0</v>
      </c>
    </row>
    <row r="79" spans="1:62" x14ac:dyDescent="0.25">
      <c r="A79" t="s">
        <v>225</v>
      </c>
      <c r="B79" t="s">
        <v>228</v>
      </c>
      <c r="C79" t="s">
        <v>124</v>
      </c>
      <c r="D79" t="s">
        <v>124</v>
      </c>
      <c r="E79" t="s">
        <v>124</v>
      </c>
      <c r="F79" t="s">
        <v>124</v>
      </c>
      <c r="G79" t="s">
        <v>124</v>
      </c>
      <c r="H79" t="s">
        <v>124</v>
      </c>
      <c r="I79" t="s">
        <v>124</v>
      </c>
      <c r="J79" t="s">
        <v>124</v>
      </c>
      <c r="K79" t="s">
        <v>124</v>
      </c>
      <c r="L79" t="s">
        <v>124</v>
      </c>
      <c r="M79" t="s">
        <v>124</v>
      </c>
      <c r="N79" t="s">
        <v>124</v>
      </c>
      <c r="O79">
        <v>35.951967909042814</v>
      </c>
      <c r="P79">
        <v>29.419398010267606</v>
      </c>
      <c r="Q79">
        <v>25.486347497107893</v>
      </c>
      <c r="R79">
        <v>21.75216844407985</v>
      </c>
      <c r="S79">
        <v>28.092277524305494</v>
      </c>
      <c r="T79">
        <v>31.802841421772207</v>
      </c>
      <c r="U79">
        <v>43.554877085858593</v>
      </c>
      <c r="V79">
        <v>36.959590800896983</v>
      </c>
      <c r="W79">
        <v>35.008050795012529</v>
      </c>
      <c r="X79">
        <v>25.700772177433137</v>
      </c>
      <c r="Y79">
        <v>32.319642009132423</v>
      </c>
      <c r="Z79">
        <v>21.680781286838595</v>
      </c>
      <c r="AA79">
        <v>29.791311034217614</v>
      </c>
      <c r="AB79">
        <v>38.201891413165619</v>
      </c>
      <c r="AC79">
        <v>21.050909362181947</v>
      </c>
      <c r="AD79">
        <v>23.085511859215472</v>
      </c>
      <c r="AE79">
        <v>18.069571509328494</v>
      </c>
      <c r="AF79">
        <v>27.515456445993031</v>
      </c>
      <c r="AG79">
        <v>23.840960276338514</v>
      </c>
      <c r="AH79" t="s">
        <v>124</v>
      </c>
      <c r="AI79">
        <v>36.394081165452654</v>
      </c>
      <c r="AJ79">
        <v>50.106513409961686</v>
      </c>
      <c r="AK79">
        <v>29.050115720520324</v>
      </c>
      <c r="AL79">
        <v>27.344930817610059</v>
      </c>
      <c r="AM79">
        <v>50.678141583633035</v>
      </c>
      <c r="AN79" t="s">
        <v>124</v>
      </c>
      <c r="AO79">
        <v>34.879215536102812</v>
      </c>
      <c r="AP79">
        <v>54.26273915698679</v>
      </c>
      <c r="AQ79">
        <v>40.066361731848943</v>
      </c>
      <c r="AR79">
        <v>36.597600122365137</v>
      </c>
      <c r="AS79">
        <v>40.657968806233072</v>
      </c>
      <c r="AT79">
        <v>35.115493708370224</v>
      </c>
      <c r="AU79">
        <v>43.800044009776833</v>
      </c>
      <c r="AV79">
        <v>50.43117338709677</v>
      </c>
      <c r="AW79" t="s">
        <v>124</v>
      </c>
      <c r="AX79">
        <v>37.965452937454934</v>
      </c>
      <c r="AY79">
        <v>38.6900498015222</v>
      </c>
      <c r="AZ79">
        <v>24.324135280549065</v>
      </c>
      <c r="BA79">
        <v>28.966315789475747</v>
      </c>
      <c r="BB79">
        <v>45.218767567567568</v>
      </c>
      <c r="BC79">
        <v>29.541700078511681</v>
      </c>
      <c r="BD79">
        <v>47.965473528326982</v>
      </c>
      <c r="BE79">
        <v>29.86080230880231</v>
      </c>
      <c r="BF79" t="s">
        <v>124</v>
      </c>
      <c r="BG79">
        <v>0</v>
      </c>
      <c r="BH79">
        <v>0</v>
      </c>
      <c r="BI79">
        <v>0</v>
      </c>
      <c r="BJ79">
        <v>0</v>
      </c>
    </row>
    <row r="80" spans="1:62" x14ac:dyDescent="0.25">
      <c r="A80" t="s">
        <v>229</v>
      </c>
      <c r="B80" t="s">
        <v>230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30.383776397514239</v>
      </c>
      <c r="AB80" t="s">
        <v>124</v>
      </c>
      <c r="AC80" t="s">
        <v>124</v>
      </c>
      <c r="AD80">
        <v>47.492053855324819</v>
      </c>
      <c r="AE80">
        <v>43.918527724285994</v>
      </c>
      <c r="AF80">
        <v>34.89214094558249</v>
      </c>
      <c r="AG80">
        <v>52.248667082357862</v>
      </c>
      <c r="AH80">
        <v>42.772441234084852</v>
      </c>
      <c r="AI80">
        <v>59.596275245755137</v>
      </c>
      <c r="AJ80">
        <v>63.758144897339832</v>
      </c>
      <c r="AK80">
        <v>62.032668269838169</v>
      </c>
      <c r="AL80">
        <v>45.764575078952632</v>
      </c>
      <c r="AM80">
        <v>49.493886545235974</v>
      </c>
      <c r="AN80">
        <v>37.662604856513759</v>
      </c>
      <c r="AO80">
        <v>42.988849163611171</v>
      </c>
      <c r="AP80">
        <v>40.415358163239283</v>
      </c>
      <c r="AQ80">
        <v>41.279387011589172</v>
      </c>
      <c r="AR80" t="s">
        <v>124</v>
      </c>
      <c r="AS80">
        <v>46.400808901590281</v>
      </c>
      <c r="AT80">
        <v>55.211859998515699</v>
      </c>
      <c r="AU80">
        <v>48.1003692454331</v>
      </c>
      <c r="AV80">
        <v>50.094405878973859</v>
      </c>
      <c r="AW80" t="s">
        <v>124</v>
      </c>
      <c r="AX80">
        <v>52.968279844356829</v>
      </c>
      <c r="AY80">
        <v>41.467726933975044</v>
      </c>
      <c r="AZ80">
        <v>37.890871662289648</v>
      </c>
      <c r="BA80">
        <v>38.389611160585751</v>
      </c>
      <c r="BB80">
        <v>44.41383246394917</v>
      </c>
      <c r="BC80">
        <v>30.506417137752393</v>
      </c>
      <c r="BD80">
        <v>0.82061630218706905</v>
      </c>
      <c r="BE80">
        <v>53.878037316386674</v>
      </c>
      <c r="BF80" t="s">
        <v>124</v>
      </c>
      <c r="BG80">
        <v>0</v>
      </c>
      <c r="BH80">
        <v>0</v>
      </c>
      <c r="BI80">
        <v>0</v>
      </c>
      <c r="BJ80">
        <v>0</v>
      </c>
    </row>
    <row r="81" spans="1:62" x14ac:dyDescent="0.25">
      <c r="A81" t="s">
        <v>231</v>
      </c>
      <c r="B81" t="s">
        <v>232</v>
      </c>
      <c r="C81" t="s">
        <v>124</v>
      </c>
      <c r="D81" t="s">
        <v>124</v>
      </c>
      <c r="E81">
        <v>29.76</v>
      </c>
      <c r="F81">
        <v>41.09</v>
      </c>
      <c r="G81">
        <v>30.56</v>
      </c>
      <c r="H81">
        <v>36.450000000000003</v>
      </c>
      <c r="I81">
        <v>38.340609609221111</v>
      </c>
      <c r="J81">
        <v>22</v>
      </c>
      <c r="K81">
        <v>44.672092829764374</v>
      </c>
      <c r="L81">
        <v>28.532697350030841</v>
      </c>
      <c r="M81">
        <v>43.265047721975051</v>
      </c>
      <c r="N81">
        <v>40.394049523799175</v>
      </c>
      <c r="O81">
        <v>37.652391743425191</v>
      </c>
      <c r="P81">
        <v>34.985701324811622</v>
      </c>
      <c r="Q81">
        <v>43.022519432664446</v>
      </c>
      <c r="R81">
        <v>29.147527093871243</v>
      </c>
      <c r="S81">
        <v>33.027050599886195</v>
      </c>
      <c r="T81" t="s">
        <v>124</v>
      </c>
      <c r="U81">
        <v>44.91868319348238</v>
      </c>
      <c r="V81">
        <v>42.640613544219157</v>
      </c>
      <c r="W81">
        <v>45.732866135552321</v>
      </c>
      <c r="X81">
        <v>33.459312339423619</v>
      </c>
      <c r="Y81">
        <v>39.071945291730209</v>
      </c>
      <c r="Z81">
        <v>28.475006391811434</v>
      </c>
      <c r="AA81" t="s">
        <v>124</v>
      </c>
      <c r="AB81">
        <v>58.175776591796996</v>
      </c>
      <c r="AC81">
        <v>17.07570517511429</v>
      </c>
      <c r="AD81">
        <v>30.728775216140907</v>
      </c>
      <c r="AE81">
        <v>27.170862645881609</v>
      </c>
      <c r="AF81">
        <v>29.883708108381065</v>
      </c>
      <c r="AG81">
        <v>23.828980591497871</v>
      </c>
      <c r="AH81">
        <v>36.334991356179756</v>
      </c>
      <c r="AI81">
        <v>47.367733439295975</v>
      </c>
      <c r="AJ81" t="s">
        <v>124</v>
      </c>
      <c r="AK81">
        <v>48.144904406447772</v>
      </c>
      <c r="AL81" t="s">
        <v>124</v>
      </c>
      <c r="AM81" t="s">
        <v>124</v>
      </c>
      <c r="AN81" t="s">
        <v>124</v>
      </c>
      <c r="AO81" t="s">
        <v>124</v>
      </c>
      <c r="AP81" t="s">
        <v>124</v>
      </c>
      <c r="AQ81" t="s">
        <v>124</v>
      </c>
      <c r="AR81" t="s">
        <v>124</v>
      </c>
      <c r="AS81" t="s">
        <v>124</v>
      </c>
      <c r="AT81" t="s">
        <v>124</v>
      </c>
      <c r="AU81" t="s">
        <v>124</v>
      </c>
      <c r="AV81" t="s">
        <v>124</v>
      </c>
      <c r="AW81" t="s">
        <v>124</v>
      </c>
      <c r="AX81" t="s">
        <v>124</v>
      </c>
      <c r="AY81" t="s">
        <v>124</v>
      </c>
      <c r="AZ81" t="s">
        <v>124</v>
      </c>
      <c r="BA81" t="s">
        <v>124</v>
      </c>
      <c r="BB81" t="s">
        <v>124</v>
      </c>
      <c r="BC81" t="s">
        <v>124</v>
      </c>
      <c r="BD81" t="s">
        <v>124</v>
      </c>
      <c r="BE81" t="s">
        <v>124</v>
      </c>
      <c r="BF81" t="s">
        <v>124</v>
      </c>
      <c r="BG81">
        <v>0</v>
      </c>
      <c r="BH81">
        <v>0</v>
      </c>
      <c r="BI81">
        <v>0</v>
      </c>
      <c r="BJ81">
        <v>0</v>
      </c>
    </row>
    <row r="82" spans="1:62" x14ac:dyDescent="0.25">
      <c r="A82" t="s">
        <v>231</v>
      </c>
      <c r="B82" t="s">
        <v>233</v>
      </c>
      <c r="C82" t="s">
        <v>124</v>
      </c>
      <c r="D82" t="s">
        <v>124</v>
      </c>
      <c r="E82">
        <v>36.21</v>
      </c>
      <c r="F82">
        <v>38.57</v>
      </c>
      <c r="G82">
        <v>33.99</v>
      </c>
      <c r="H82">
        <v>30.85</v>
      </c>
      <c r="I82">
        <v>37.40514860184792</v>
      </c>
      <c r="J82">
        <v>26.718850344278422</v>
      </c>
      <c r="K82">
        <v>37.952948033942107</v>
      </c>
      <c r="L82">
        <v>27.825448511426423</v>
      </c>
      <c r="M82">
        <v>53.811966301643928</v>
      </c>
      <c r="N82">
        <v>39.86926645375469</v>
      </c>
      <c r="O82">
        <v>40.225410203814143</v>
      </c>
      <c r="P82">
        <v>35.196814786688755</v>
      </c>
      <c r="Q82">
        <v>40.643393934074652</v>
      </c>
      <c r="R82">
        <v>31.873216040552254</v>
      </c>
      <c r="S82" t="s">
        <v>124</v>
      </c>
      <c r="T82">
        <v>57.228653252788781</v>
      </c>
      <c r="U82">
        <v>42.362052081108004</v>
      </c>
      <c r="V82">
        <v>46.15131394837482</v>
      </c>
      <c r="W82">
        <v>55.982772102928159</v>
      </c>
      <c r="X82">
        <v>41.063701507474441</v>
      </c>
      <c r="Y82">
        <v>50.612937115925469</v>
      </c>
      <c r="Z82">
        <v>41.410560819462233</v>
      </c>
      <c r="AA82" t="s">
        <v>124</v>
      </c>
      <c r="AB82" t="s">
        <v>124</v>
      </c>
      <c r="AC82" t="s">
        <v>124</v>
      </c>
      <c r="AD82" t="s">
        <v>124</v>
      </c>
      <c r="AE82" t="s">
        <v>124</v>
      </c>
      <c r="AF82" t="s">
        <v>124</v>
      </c>
      <c r="AG82" t="s">
        <v>124</v>
      </c>
      <c r="AH82" t="s">
        <v>124</v>
      </c>
      <c r="AI82" t="s">
        <v>124</v>
      </c>
      <c r="AJ82" t="s">
        <v>124</v>
      </c>
      <c r="AK82" t="s">
        <v>124</v>
      </c>
      <c r="AL82" t="s">
        <v>124</v>
      </c>
      <c r="AM82" t="s">
        <v>124</v>
      </c>
      <c r="AN82" t="s">
        <v>124</v>
      </c>
      <c r="AO82" t="s">
        <v>124</v>
      </c>
      <c r="AP82" t="s">
        <v>124</v>
      </c>
      <c r="AQ82" t="s">
        <v>124</v>
      </c>
      <c r="AR82" t="s">
        <v>124</v>
      </c>
      <c r="AS82" t="s">
        <v>124</v>
      </c>
      <c r="AT82" t="s">
        <v>124</v>
      </c>
      <c r="AU82" t="s">
        <v>124</v>
      </c>
      <c r="AV82" t="s">
        <v>124</v>
      </c>
      <c r="AW82" t="s">
        <v>124</v>
      </c>
      <c r="AX82" t="s">
        <v>124</v>
      </c>
      <c r="AY82" t="s">
        <v>124</v>
      </c>
      <c r="AZ82" t="s">
        <v>124</v>
      </c>
      <c r="BA82" t="s">
        <v>124</v>
      </c>
      <c r="BB82" t="s">
        <v>124</v>
      </c>
      <c r="BC82" t="s">
        <v>124</v>
      </c>
      <c r="BD82" t="s">
        <v>124</v>
      </c>
      <c r="BE82" t="s">
        <v>124</v>
      </c>
      <c r="BF82" t="s">
        <v>124</v>
      </c>
      <c r="BG82">
        <v>0</v>
      </c>
      <c r="BH82">
        <v>0</v>
      </c>
      <c r="BI82">
        <v>0</v>
      </c>
      <c r="BJ82">
        <v>0</v>
      </c>
    </row>
    <row r="83" spans="1:62" x14ac:dyDescent="0.25">
      <c r="A83" t="s">
        <v>234</v>
      </c>
      <c r="B83" t="s">
        <v>235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60.732459016388169</v>
      </c>
      <c r="AB83">
        <v>68.38447642424282</v>
      </c>
      <c r="AC83">
        <v>61.385471200556587</v>
      </c>
      <c r="AD83">
        <v>55.941185696662743</v>
      </c>
      <c r="AE83">
        <v>44.374456476222051</v>
      </c>
      <c r="AF83" t="s">
        <v>124</v>
      </c>
      <c r="AG83">
        <v>54.021037220846793</v>
      </c>
      <c r="AH83">
        <v>54.185084624549283</v>
      </c>
      <c r="AI83">
        <v>56.006904283874889</v>
      </c>
      <c r="AJ83">
        <v>57.544040679641128</v>
      </c>
      <c r="AK83">
        <v>69.366231255425987</v>
      </c>
      <c r="AL83">
        <v>53.577149056834863</v>
      </c>
      <c r="AM83">
        <v>53.079334500030924</v>
      </c>
      <c r="AN83">
        <v>48.776441397998028</v>
      </c>
      <c r="AO83">
        <v>44.997858841014292</v>
      </c>
      <c r="AP83">
        <v>46.904600668427491</v>
      </c>
      <c r="AQ83">
        <v>38.02931725888044</v>
      </c>
      <c r="AR83">
        <v>43.172320178708141</v>
      </c>
      <c r="AS83">
        <v>51.132118882506816</v>
      </c>
      <c r="AT83">
        <v>48.089907669401043</v>
      </c>
      <c r="AU83">
        <v>47.740593657080716</v>
      </c>
      <c r="AV83">
        <v>68.054328393787131</v>
      </c>
      <c r="AW83" t="s">
        <v>124</v>
      </c>
      <c r="AX83">
        <v>54.689809794821841</v>
      </c>
      <c r="AY83">
        <v>57.429577916463778</v>
      </c>
      <c r="AZ83">
        <v>54.657576083707028</v>
      </c>
      <c r="BA83">
        <v>59.514960981047942</v>
      </c>
      <c r="BB83">
        <v>44.866304347833314</v>
      </c>
      <c r="BC83">
        <v>47.243895859160546</v>
      </c>
      <c r="BD83">
        <v>55.701603225055209</v>
      </c>
      <c r="BE83">
        <v>46.240699965229147</v>
      </c>
      <c r="BF83">
        <v>64.005261699014184</v>
      </c>
      <c r="BG83">
        <v>0</v>
      </c>
      <c r="BH83">
        <v>0</v>
      </c>
      <c r="BI83">
        <v>0</v>
      </c>
      <c r="BJ83">
        <v>0</v>
      </c>
    </row>
    <row r="84" spans="1:62" x14ac:dyDescent="0.25">
      <c r="A84" t="s">
        <v>236</v>
      </c>
      <c r="B84" t="s">
        <v>237</v>
      </c>
      <c r="C84">
        <v>51.2</v>
      </c>
      <c r="D84">
        <v>52.65</v>
      </c>
      <c r="E84">
        <v>54.35</v>
      </c>
      <c r="F84">
        <v>49.11</v>
      </c>
      <c r="G84">
        <v>54.84</v>
      </c>
      <c r="H84">
        <v>60.37</v>
      </c>
      <c r="I84">
        <v>55.658314915626761</v>
      </c>
      <c r="J84">
        <v>68.148349818116216</v>
      </c>
      <c r="K84">
        <v>59.557894898374144</v>
      </c>
      <c r="L84" t="s">
        <v>124</v>
      </c>
      <c r="M84">
        <v>77.432502883872218</v>
      </c>
      <c r="N84">
        <v>45.49487668705936</v>
      </c>
      <c r="O84">
        <v>57.262456186984167</v>
      </c>
      <c r="P84" t="s">
        <v>124</v>
      </c>
      <c r="Q84">
        <v>46.263106770997126</v>
      </c>
      <c r="R84">
        <v>55.857626870019836</v>
      </c>
      <c r="S84">
        <v>54.303743197340815</v>
      </c>
      <c r="T84" t="s">
        <v>124</v>
      </c>
      <c r="U84">
        <v>69.593677752351596</v>
      </c>
      <c r="V84">
        <v>38.170991797586247</v>
      </c>
      <c r="W84">
        <v>61.807578616637549</v>
      </c>
      <c r="X84">
        <v>62.134377012624185</v>
      </c>
      <c r="Y84">
        <v>73.663247865630339</v>
      </c>
      <c r="Z84">
        <v>45.351249177309427</v>
      </c>
      <c r="AA84">
        <v>65.815796753290684</v>
      </c>
      <c r="AB84">
        <v>39.930980720875645</v>
      </c>
      <c r="AC84">
        <v>50.654523218917852</v>
      </c>
      <c r="AD84">
        <v>61.477378627793804</v>
      </c>
      <c r="AE84">
        <v>46.584702175548976</v>
      </c>
      <c r="AF84" t="s">
        <v>124</v>
      </c>
      <c r="AG84">
        <v>39.454395878945164</v>
      </c>
      <c r="AH84">
        <v>48.334080285459407</v>
      </c>
      <c r="AI84">
        <v>73.503208961310435</v>
      </c>
      <c r="AJ84">
        <v>73.692030165188271</v>
      </c>
      <c r="AK84">
        <v>86.351067611382248</v>
      </c>
      <c r="AL84">
        <v>62.423611035513815</v>
      </c>
      <c r="AM84">
        <v>56.262770688201215</v>
      </c>
      <c r="AN84">
        <v>49.440228425006495</v>
      </c>
      <c r="AO84">
        <v>55.587021225475745</v>
      </c>
      <c r="AP84">
        <v>54.041291408753644</v>
      </c>
      <c r="AQ84">
        <v>44.174190127272652</v>
      </c>
      <c r="AR84">
        <v>41.297505216091793</v>
      </c>
      <c r="AS84">
        <v>58.899324211774619</v>
      </c>
      <c r="AT84">
        <v>63.093379652609109</v>
      </c>
      <c r="AU84">
        <v>57.841485210828651</v>
      </c>
      <c r="AV84">
        <v>64.285697458830285</v>
      </c>
      <c r="AW84" t="s">
        <v>124</v>
      </c>
      <c r="AX84">
        <v>58.294617518630147</v>
      </c>
      <c r="AY84">
        <v>49.388827826090036</v>
      </c>
      <c r="AZ84">
        <v>47.371995614035093</v>
      </c>
      <c r="BA84">
        <v>54.317916123007784</v>
      </c>
      <c r="BB84">
        <v>30.161511574074073</v>
      </c>
      <c r="BC84">
        <v>54.078909570651007</v>
      </c>
      <c r="BD84">
        <v>56.012970414191535</v>
      </c>
      <c r="BE84">
        <v>58.735996628039587</v>
      </c>
      <c r="BF84" t="s">
        <v>124</v>
      </c>
      <c r="BG84">
        <v>0</v>
      </c>
      <c r="BH84">
        <v>0</v>
      </c>
      <c r="BI84">
        <v>0</v>
      </c>
      <c r="BJ84">
        <v>0</v>
      </c>
    </row>
    <row r="85" spans="1:62" x14ac:dyDescent="0.25">
      <c r="A85" t="s">
        <v>236</v>
      </c>
      <c r="B85" t="s">
        <v>238</v>
      </c>
      <c r="C85">
        <v>39.14</v>
      </c>
      <c r="D85">
        <v>40.1</v>
      </c>
      <c r="E85">
        <v>39.049999999999997</v>
      </c>
      <c r="F85">
        <v>0</v>
      </c>
      <c r="G85">
        <v>40.200000000000003</v>
      </c>
      <c r="H85">
        <v>51.95</v>
      </c>
      <c r="I85">
        <v>47.533783188614066</v>
      </c>
      <c r="J85">
        <v>51.390558879235194</v>
      </c>
      <c r="K85">
        <v>55.050634255660654</v>
      </c>
      <c r="L85">
        <v>48.873274245035745</v>
      </c>
      <c r="M85">
        <v>59.998869193659246</v>
      </c>
      <c r="N85">
        <v>44.82653642093257</v>
      </c>
      <c r="O85">
        <v>41.237515089870399</v>
      </c>
      <c r="P85">
        <v>44.610774038388442</v>
      </c>
      <c r="Q85">
        <v>53.898392939081738</v>
      </c>
      <c r="R85">
        <v>42.9394099378882</v>
      </c>
      <c r="S85">
        <v>0</v>
      </c>
      <c r="T85">
        <v>0</v>
      </c>
      <c r="U85">
        <v>54.071870282905714</v>
      </c>
      <c r="V85" t="s">
        <v>124</v>
      </c>
      <c r="W85" t="s">
        <v>124</v>
      </c>
      <c r="X85">
        <v>51.539525978617469</v>
      </c>
      <c r="Y85">
        <v>46.419314152179965</v>
      </c>
      <c r="Z85">
        <v>48.537180465976199</v>
      </c>
      <c r="AA85">
        <v>52.578525151049227</v>
      </c>
      <c r="AB85">
        <v>43.771584241412484</v>
      </c>
      <c r="AC85">
        <v>33.439964622188782</v>
      </c>
      <c r="AD85">
        <v>47.382308186191395</v>
      </c>
      <c r="AE85">
        <v>46.751509377349436</v>
      </c>
      <c r="AF85">
        <v>28.663597599034006</v>
      </c>
      <c r="AG85">
        <v>43.634753541083029</v>
      </c>
      <c r="AH85" t="s">
        <v>124</v>
      </c>
      <c r="AI85">
        <v>46.983446730490556</v>
      </c>
      <c r="AJ85">
        <v>68.313666068228329</v>
      </c>
      <c r="AK85">
        <v>70.36843936191211</v>
      </c>
      <c r="AL85">
        <v>50.827909266314052</v>
      </c>
      <c r="AM85">
        <v>51.379199331378203</v>
      </c>
      <c r="AN85">
        <v>43.249047775947282</v>
      </c>
      <c r="AO85">
        <v>38.218832198641927</v>
      </c>
      <c r="AP85">
        <v>40.791628666910697</v>
      </c>
      <c r="AQ85">
        <v>43.203153875817577</v>
      </c>
      <c r="AR85">
        <v>33.079021736432168</v>
      </c>
      <c r="AS85">
        <v>51.331286606524436</v>
      </c>
      <c r="AT85">
        <v>52.741125837681409</v>
      </c>
      <c r="AU85">
        <v>41.904704771890977</v>
      </c>
      <c r="AV85" t="s">
        <v>124</v>
      </c>
      <c r="AW85" t="s">
        <v>124</v>
      </c>
      <c r="AX85">
        <v>50.99983817106866</v>
      </c>
      <c r="AY85">
        <v>44.131877458196726</v>
      </c>
      <c r="AZ85">
        <v>34.306980263157897</v>
      </c>
      <c r="BA85">
        <v>35.457223272535813</v>
      </c>
      <c r="BB85">
        <v>34.620446759259259</v>
      </c>
      <c r="BC85">
        <v>40.772052290714925</v>
      </c>
      <c r="BD85">
        <v>48.05473224852485</v>
      </c>
      <c r="BE85">
        <v>39.773740515927962</v>
      </c>
      <c r="BF85">
        <v>61.418730853404405</v>
      </c>
      <c r="BG85">
        <v>0</v>
      </c>
      <c r="BH85">
        <v>0</v>
      </c>
      <c r="BI85">
        <v>0</v>
      </c>
      <c r="BJ85">
        <v>0</v>
      </c>
    </row>
    <row r="86" spans="1:62" x14ac:dyDescent="0.25">
      <c r="A86" t="s">
        <v>236</v>
      </c>
      <c r="B86" t="s">
        <v>239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 t="s">
        <v>124</v>
      </c>
      <c r="AL86" t="s">
        <v>124</v>
      </c>
      <c r="AM86">
        <v>46.687455077304271</v>
      </c>
      <c r="AN86">
        <v>29.918088864505229</v>
      </c>
      <c r="AO86">
        <v>39.296215170282181</v>
      </c>
      <c r="AP86">
        <v>37.085341529001674</v>
      </c>
      <c r="AQ86">
        <v>20.885238719633055</v>
      </c>
      <c r="AR86">
        <v>35.519445534708993</v>
      </c>
      <c r="AS86">
        <v>36.275959547893187</v>
      </c>
      <c r="AT86">
        <v>45.774543559187897</v>
      </c>
      <c r="AU86">
        <v>50.226917025069575</v>
      </c>
      <c r="AV86">
        <v>50.331658089843749</v>
      </c>
      <c r="AW86" t="s">
        <v>124</v>
      </c>
      <c r="AX86">
        <v>43.726264577451929</v>
      </c>
      <c r="AY86">
        <v>46.340680133769155</v>
      </c>
      <c r="AZ86">
        <v>32.045722044728429</v>
      </c>
      <c r="BA86">
        <v>37.700922820191906</v>
      </c>
      <c r="BB86">
        <v>31.910191383050329</v>
      </c>
      <c r="BC86">
        <v>25.727808691179479</v>
      </c>
      <c r="BD86">
        <v>36.947674187948351</v>
      </c>
      <c r="BE86">
        <v>40.070933810375671</v>
      </c>
      <c r="BF86">
        <v>54.430535970341573</v>
      </c>
      <c r="BG86">
        <v>0</v>
      </c>
      <c r="BH86">
        <v>0</v>
      </c>
      <c r="BI86">
        <v>0</v>
      </c>
      <c r="BJ86">
        <v>0</v>
      </c>
    </row>
    <row r="87" spans="1:62" x14ac:dyDescent="0.25">
      <c r="A87" t="s">
        <v>240</v>
      </c>
      <c r="B87" t="s">
        <v>241</v>
      </c>
      <c r="C87">
        <v>30.62</v>
      </c>
      <c r="D87">
        <v>40</v>
      </c>
      <c r="E87">
        <v>34.11</v>
      </c>
      <c r="F87">
        <v>36.880000000000003</v>
      </c>
      <c r="G87">
        <v>43.65</v>
      </c>
      <c r="H87">
        <v>28.75</v>
      </c>
      <c r="I87">
        <v>39.086332435926373</v>
      </c>
      <c r="J87">
        <v>42.400471799109752</v>
      </c>
      <c r="K87">
        <v>37.087534408440952</v>
      </c>
      <c r="L87" t="s">
        <v>124</v>
      </c>
      <c r="M87">
        <v>51.904848601731331</v>
      </c>
      <c r="N87">
        <v>50.618459309349227</v>
      </c>
      <c r="O87">
        <v>43.752092360446092</v>
      </c>
      <c r="P87">
        <v>38.735130629912128</v>
      </c>
      <c r="Q87">
        <v>37.872735606942875</v>
      </c>
      <c r="R87">
        <v>54.52966956521739</v>
      </c>
      <c r="S87">
        <v>35.449642914041981</v>
      </c>
      <c r="T87">
        <v>38.514882396262415</v>
      </c>
      <c r="U87">
        <v>49.239758073924875</v>
      </c>
      <c r="V87">
        <v>58.328319143728883</v>
      </c>
      <c r="W87" t="s">
        <v>124</v>
      </c>
      <c r="X87" t="s">
        <v>124</v>
      </c>
      <c r="Y87">
        <v>36.98223249023183</v>
      </c>
      <c r="Z87" t="s">
        <v>124</v>
      </c>
      <c r="AA87">
        <v>45.149016514668595</v>
      </c>
      <c r="AB87" t="s">
        <v>124</v>
      </c>
      <c r="AC87">
        <v>38.338718680880326</v>
      </c>
      <c r="AD87">
        <v>37.655972265016359</v>
      </c>
      <c r="AE87">
        <v>31.439778988916675</v>
      </c>
      <c r="AF87">
        <v>22.816336538461538</v>
      </c>
      <c r="AG87">
        <v>44.244035581904896</v>
      </c>
      <c r="AH87">
        <v>56.18084059702273</v>
      </c>
      <c r="AI87">
        <v>34.781123953440051</v>
      </c>
      <c r="AJ87" t="s">
        <v>124</v>
      </c>
      <c r="AK87">
        <v>36.552285919540232</v>
      </c>
      <c r="AL87" t="s">
        <v>124</v>
      </c>
      <c r="AM87">
        <v>33.501885550786838</v>
      </c>
      <c r="AN87" t="s">
        <v>124</v>
      </c>
      <c r="AO87" t="s">
        <v>124</v>
      </c>
      <c r="AP87">
        <v>37.315122925187481</v>
      </c>
      <c r="AQ87">
        <v>28.020586086602975</v>
      </c>
      <c r="AR87" t="s">
        <v>124</v>
      </c>
      <c r="AS87">
        <v>73.825318785968804</v>
      </c>
      <c r="AT87">
        <v>70.566938943045599</v>
      </c>
      <c r="AU87">
        <v>62.117381489833825</v>
      </c>
      <c r="AV87">
        <v>76.480078756478989</v>
      </c>
      <c r="AW87" t="s">
        <v>124</v>
      </c>
      <c r="AX87">
        <v>40.130965533745972</v>
      </c>
      <c r="AY87">
        <v>37.728990214227878</v>
      </c>
      <c r="AZ87" t="s">
        <v>124</v>
      </c>
      <c r="BA87">
        <v>30.374022503152045</v>
      </c>
      <c r="BB87">
        <v>32.805079931068612</v>
      </c>
      <c r="BC87">
        <v>34.264895913643805</v>
      </c>
      <c r="BD87">
        <v>36.486687977765285</v>
      </c>
      <c r="BE87">
        <v>40.646003573550054</v>
      </c>
      <c r="BF87">
        <v>46.216128205128207</v>
      </c>
      <c r="BG87">
        <v>0</v>
      </c>
      <c r="BH87">
        <v>0</v>
      </c>
      <c r="BI87">
        <v>0</v>
      </c>
      <c r="BJ87">
        <v>0</v>
      </c>
    </row>
    <row r="88" spans="1:62" x14ac:dyDescent="0.25">
      <c r="A88" t="s">
        <v>240</v>
      </c>
      <c r="B88" t="s">
        <v>242</v>
      </c>
      <c r="C88">
        <v>52.09</v>
      </c>
      <c r="D88">
        <v>39.64</v>
      </c>
      <c r="E88" t="s">
        <v>124</v>
      </c>
      <c r="F88" t="s">
        <v>124</v>
      </c>
      <c r="G88" t="s">
        <v>124</v>
      </c>
      <c r="H88">
        <v>38.880000000000003</v>
      </c>
      <c r="I88">
        <v>58.287351150219983</v>
      </c>
      <c r="J88">
        <v>60.519007278385672</v>
      </c>
      <c r="K88">
        <v>64.033946127073833</v>
      </c>
      <c r="L88">
        <v>35.427410117975633</v>
      </c>
      <c r="M88">
        <v>65.183008364497113</v>
      </c>
      <c r="N88">
        <v>42.10759797472992</v>
      </c>
      <c r="O88">
        <v>83.999769556099182</v>
      </c>
      <c r="P88">
        <v>66.772546882519237</v>
      </c>
      <c r="Q88">
        <v>55.057394952164003</v>
      </c>
      <c r="R88">
        <v>32.145576811594196</v>
      </c>
      <c r="S88">
        <v>63.560983950989844</v>
      </c>
      <c r="T88">
        <v>61.872848977706987</v>
      </c>
      <c r="U88">
        <v>65.522563713413177</v>
      </c>
      <c r="V88">
        <v>65.612931878668647</v>
      </c>
      <c r="W88" t="s">
        <v>124</v>
      </c>
      <c r="X88">
        <v>49.51984387197502</v>
      </c>
      <c r="Y88">
        <v>52.366390768991586</v>
      </c>
      <c r="Z88">
        <v>56.169501017109084</v>
      </c>
      <c r="AA88">
        <v>54.245738230222479</v>
      </c>
      <c r="AB88">
        <v>57.562748174724213</v>
      </c>
      <c r="AC88">
        <v>46.098969453377286</v>
      </c>
      <c r="AD88">
        <v>41.668186368894645</v>
      </c>
      <c r="AE88">
        <v>56.451802292799634</v>
      </c>
      <c r="AF88">
        <v>39.628728827145238</v>
      </c>
      <c r="AG88">
        <v>52.715234988871551</v>
      </c>
      <c r="AH88">
        <v>76.149456716428489</v>
      </c>
      <c r="AI88">
        <v>62.258541926252896</v>
      </c>
      <c r="AJ88" t="s">
        <v>124</v>
      </c>
      <c r="AK88">
        <v>50.667122126436787</v>
      </c>
      <c r="AL88" t="s">
        <v>124</v>
      </c>
      <c r="AM88">
        <v>64.464556509299001</v>
      </c>
      <c r="AN88" t="s">
        <v>124</v>
      </c>
      <c r="AO88">
        <v>53.867197239174054</v>
      </c>
      <c r="AP88">
        <v>64.023493871676209</v>
      </c>
      <c r="AQ88" t="s">
        <v>124</v>
      </c>
      <c r="AR88">
        <v>48.908127178976557</v>
      </c>
      <c r="AS88">
        <v>41.342493058316876</v>
      </c>
      <c r="AT88">
        <v>35.770576192918377</v>
      </c>
      <c r="AU88">
        <v>48.948496613989057</v>
      </c>
      <c r="AV88">
        <v>47.842823316063622</v>
      </c>
      <c r="AW88" t="s">
        <v>124</v>
      </c>
      <c r="AX88">
        <v>65.363483006219425</v>
      </c>
      <c r="AY88" t="s">
        <v>124</v>
      </c>
      <c r="AZ88" t="s">
        <v>124</v>
      </c>
      <c r="BA88">
        <v>61.782622714405349</v>
      </c>
      <c r="BB88">
        <v>60.627893048128342</v>
      </c>
      <c r="BC88">
        <v>47.270704703156902</v>
      </c>
      <c r="BD88">
        <v>64.406271021547951</v>
      </c>
      <c r="BE88">
        <v>60.665302879835508</v>
      </c>
      <c r="BF88">
        <v>75.413718099301249</v>
      </c>
      <c r="BG88">
        <v>0</v>
      </c>
      <c r="BH88">
        <v>0</v>
      </c>
      <c r="BI88">
        <v>0</v>
      </c>
      <c r="BJ88">
        <v>0</v>
      </c>
    </row>
    <row r="89" spans="1:62" x14ac:dyDescent="0.25">
      <c r="A89" t="s">
        <v>243</v>
      </c>
      <c r="B89" t="s">
        <v>244</v>
      </c>
      <c r="C89" t="s">
        <v>124</v>
      </c>
      <c r="D89" t="s">
        <v>124</v>
      </c>
      <c r="E89" t="s">
        <v>124</v>
      </c>
      <c r="F89" t="s">
        <v>124</v>
      </c>
      <c r="G89" t="s">
        <v>124</v>
      </c>
      <c r="H89" t="s">
        <v>124</v>
      </c>
      <c r="I89" t="s">
        <v>124</v>
      </c>
      <c r="J89" t="s">
        <v>124</v>
      </c>
      <c r="K89" t="s">
        <v>124</v>
      </c>
      <c r="L89" t="s">
        <v>124</v>
      </c>
      <c r="M89" t="s">
        <v>124</v>
      </c>
      <c r="N89" t="s">
        <v>124</v>
      </c>
      <c r="O89">
        <v>56.295774762451913</v>
      </c>
      <c r="P89">
        <v>32.599328157118855</v>
      </c>
      <c r="Q89">
        <v>32.111646101694483</v>
      </c>
      <c r="R89">
        <v>34.577808216249757</v>
      </c>
      <c r="S89">
        <v>33.022272861952771</v>
      </c>
      <c r="T89" t="s">
        <v>124</v>
      </c>
      <c r="U89">
        <v>46.706052591310858</v>
      </c>
      <c r="V89">
        <v>38.267914406846145</v>
      </c>
      <c r="W89">
        <v>44.311136235167396</v>
      </c>
      <c r="X89">
        <v>37.283765888148125</v>
      </c>
      <c r="Y89">
        <v>59.777526156379203</v>
      </c>
      <c r="Z89">
        <v>34.769178739656745</v>
      </c>
      <c r="AA89">
        <v>41.720389053348505</v>
      </c>
      <c r="AB89">
        <v>54.106441961752061</v>
      </c>
      <c r="AC89">
        <v>35.219691476897871</v>
      </c>
      <c r="AD89">
        <v>33.545584813231969</v>
      </c>
      <c r="AE89">
        <v>29.253829000978261</v>
      </c>
      <c r="AF89">
        <v>34.077509970517809</v>
      </c>
      <c r="AG89">
        <v>35.342507591742816</v>
      </c>
      <c r="AH89">
        <v>37.204453495623397</v>
      </c>
      <c r="AI89">
        <v>45.17593218572204</v>
      </c>
      <c r="AJ89">
        <v>48.332760371515633</v>
      </c>
      <c r="AK89">
        <v>50.161571663295526</v>
      </c>
      <c r="AL89">
        <v>37.496943729309031</v>
      </c>
      <c r="AM89">
        <v>44.504065902851089</v>
      </c>
      <c r="AN89">
        <v>35.341641094838202</v>
      </c>
      <c r="AO89">
        <v>34.573136281912987</v>
      </c>
      <c r="AP89">
        <v>27.297168970130706</v>
      </c>
      <c r="AQ89">
        <v>28.884248730855134</v>
      </c>
      <c r="AR89">
        <v>31.335842431532537</v>
      </c>
      <c r="AS89">
        <v>38.991934410157597</v>
      </c>
      <c r="AT89">
        <v>35.530161041371223</v>
      </c>
      <c r="AU89">
        <v>43.777146939745137</v>
      </c>
      <c r="AV89">
        <v>48.194173005928256</v>
      </c>
      <c r="AW89" t="s">
        <v>124</v>
      </c>
      <c r="AX89">
        <v>39.016238396504036</v>
      </c>
      <c r="AY89">
        <v>44.655754970442274</v>
      </c>
      <c r="AZ89">
        <v>36.584514050102506</v>
      </c>
      <c r="BA89">
        <v>0.49464337072191156</v>
      </c>
      <c r="BB89" t="s">
        <v>124</v>
      </c>
      <c r="BC89">
        <v>27.211704008025755</v>
      </c>
      <c r="BD89">
        <v>38.155031856955205</v>
      </c>
      <c r="BE89">
        <v>37.959398888587543</v>
      </c>
      <c r="BF89">
        <v>49.889449866441844</v>
      </c>
      <c r="BG89">
        <v>0</v>
      </c>
      <c r="BH89">
        <v>0</v>
      </c>
      <c r="BI89">
        <v>0</v>
      </c>
      <c r="BJ89">
        <v>0</v>
      </c>
    </row>
    <row r="90" spans="1:62" x14ac:dyDescent="0.25">
      <c r="A90" t="s">
        <v>243</v>
      </c>
      <c r="B90" t="s">
        <v>245</v>
      </c>
      <c r="C90" t="s">
        <v>124</v>
      </c>
      <c r="D90" t="s">
        <v>124</v>
      </c>
      <c r="E90" t="s">
        <v>124</v>
      </c>
      <c r="F90" t="s">
        <v>124</v>
      </c>
      <c r="G90" t="s">
        <v>124</v>
      </c>
      <c r="H90" t="s">
        <v>124</v>
      </c>
      <c r="I90" t="s">
        <v>124</v>
      </c>
      <c r="J90" t="s">
        <v>124</v>
      </c>
      <c r="K90" t="s">
        <v>124</v>
      </c>
      <c r="L90" t="s">
        <v>124</v>
      </c>
      <c r="M90" t="s">
        <v>124</v>
      </c>
      <c r="N90" t="s">
        <v>124</v>
      </c>
      <c r="O90">
        <v>32.708703406770141</v>
      </c>
      <c r="P90">
        <v>21.99816205161671</v>
      </c>
      <c r="Q90">
        <v>69.989459368986104</v>
      </c>
      <c r="R90">
        <v>17.097941939237611</v>
      </c>
      <c r="S90">
        <v>23.012732226898244</v>
      </c>
      <c r="T90" t="s">
        <v>124</v>
      </c>
      <c r="U90">
        <v>38.393908629442819</v>
      </c>
      <c r="V90">
        <v>33.846330300531037</v>
      </c>
      <c r="W90">
        <v>32.974690265117772</v>
      </c>
      <c r="X90">
        <v>22.813057257261335</v>
      </c>
      <c r="Y90">
        <v>44.739200712230954</v>
      </c>
      <c r="Z90">
        <v>24.064536818607891</v>
      </c>
      <c r="AA90">
        <v>31.033086658411047</v>
      </c>
      <c r="AB90">
        <v>33.643214240627174</v>
      </c>
      <c r="AC90">
        <v>16.982440593176328</v>
      </c>
      <c r="AD90">
        <v>18.345978320777416</v>
      </c>
      <c r="AE90">
        <v>15.819818715852824</v>
      </c>
      <c r="AF90">
        <v>19.496605911139085</v>
      </c>
      <c r="AG90">
        <v>27.932678006226652</v>
      </c>
      <c r="AH90">
        <v>32.014985024557937</v>
      </c>
      <c r="AI90">
        <v>42.310740155296877</v>
      </c>
      <c r="AJ90">
        <v>50.42283287100696</v>
      </c>
      <c r="AK90">
        <v>36.720803689898091</v>
      </c>
      <c r="AL90">
        <v>30.299379572485964</v>
      </c>
      <c r="AM90">
        <v>30.329468800303669</v>
      </c>
      <c r="AN90">
        <v>19.985702665716758</v>
      </c>
      <c r="AO90">
        <v>19.929011363088076</v>
      </c>
      <c r="AP90">
        <v>14.864463542700861</v>
      </c>
      <c r="AQ90">
        <v>18.971335229067929</v>
      </c>
      <c r="AR90">
        <v>21.044786601586786</v>
      </c>
      <c r="AS90">
        <v>32.451797018582035</v>
      </c>
      <c r="AT90">
        <v>28.328498006427477</v>
      </c>
      <c r="AU90">
        <v>34.117556870061222</v>
      </c>
      <c r="AV90">
        <v>38.591735123625789</v>
      </c>
      <c r="AW90" t="s">
        <v>124</v>
      </c>
      <c r="AX90">
        <v>26.268350989249708</v>
      </c>
      <c r="AY90">
        <v>26.753306791942155</v>
      </c>
      <c r="AZ90">
        <v>14.102259875256461</v>
      </c>
      <c r="BA90">
        <v>0.8309809466746324</v>
      </c>
      <c r="BB90" t="s">
        <v>124</v>
      </c>
      <c r="BC90">
        <v>19.164673513254247</v>
      </c>
      <c r="BD90">
        <v>24.532536600402</v>
      </c>
      <c r="BE90">
        <v>27.362257091538034</v>
      </c>
      <c r="BF90">
        <v>38.315844656209514</v>
      </c>
      <c r="BG90">
        <v>0</v>
      </c>
      <c r="BH90">
        <v>0</v>
      </c>
      <c r="BI90">
        <v>0</v>
      </c>
      <c r="BJ90">
        <v>0</v>
      </c>
    </row>
    <row r="91" spans="1:62" x14ac:dyDescent="0.25">
      <c r="A91" t="s">
        <v>246</v>
      </c>
      <c r="B91" t="s">
        <v>247</v>
      </c>
      <c r="C91" t="s">
        <v>124</v>
      </c>
      <c r="D91">
        <v>26.99</v>
      </c>
      <c r="E91" t="s">
        <v>124</v>
      </c>
      <c r="F91" t="s">
        <v>124</v>
      </c>
      <c r="G91">
        <v>45.17</v>
      </c>
      <c r="H91">
        <v>68.47</v>
      </c>
      <c r="I91">
        <v>69.037000628175221</v>
      </c>
      <c r="J91">
        <v>75.257703975758886</v>
      </c>
      <c r="K91">
        <v>85.644786944547263</v>
      </c>
      <c r="L91">
        <v>81.19997685389167</v>
      </c>
      <c r="M91">
        <v>84.370569428952109</v>
      </c>
      <c r="N91">
        <v>42.919472345935809</v>
      </c>
      <c r="O91">
        <v>72.019870709533365</v>
      </c>
      <c r="P91">
        <v>64.641121058777728</v>
      </c>
      <c r="Q91">
        <v>47.083141195290068</v>
      </c>
      <c r="R91">
        <v>73.090084831410039</v>
      </c>
      <c r="S91" t="s">
        <v>124</v>
      </c>
      <c r="T91" t="s">
        <v>124</v>
      </c>
      <c r="U91" t="s">
        <v>124</v>
      </c>
      <c r="V91" t="s">
        <v>124</v>
      </c>
      <c r="W91">
        <v>81.290931079579579</v>
      </c>
      <c r="X91">
        <v>82.523683431603757</v>
      </c>
      <c r="Y91">
        <v>69.030516735242571</v>
      </c>
      <c r="Z91">
        <v>72.256835983643796</v>
      </c>
      <c r="AA91">
        <v>76.651571612912434</v>
      </c>
      <c r="AB91">
        <v>66.498876923070966</v>
      </c>
      <c r="AC91">
        <v>65.153141799392742</v>
      </c>
      <c r="AD91">
        <v>73.185253855229618</v>
      </c>
      <c r="AE91">
        <v>92.677434571925005</v>
      </c>
      <c r="AF91">
        <v>43.848521946371321</v>
      </c>
      <c r="AG91" t="s">
        <v>124</v>
      </c>
      <c r="AH91">
        <v>68.544977993048761</v>
      </c>
      <c r="AI91">
        <v>72.571539953058164</v>
      </c>
      <c r="AJ91">
        <v>89.976989164094803</v>
      </c>
      <c r="AK91">
        <v>90.748808085664507</v>
      </c>
      <c r="AL91">
        <v>94.67454065368274</v>
      </c>
      <c r="AM91" t="s">
        <v>124</v>
      </c>
      <c r="AN91" t="s">
        <v>124</v>
      </c>
      <c r="AO91" t="s">
        <v>124</v>
      </c>
      <c r="AP91">
        <v>64.910932076953273</v>
      </c>
      <c r="AQ91">
        <v>30.088441100159322</v>
      </c>
      <c r="AR91">
        <v>50.375006491565948</v>
      </c>
      <c r="AS91">
        <v>53.61884397763955</v>
      </c>
      <c r="AT91">
        <v>144.82155352285108</v>
      </c>
      <c r="AU91" t="s">
        <v>124</v>
      </c>
      <c r="AV91" t="s">
        <v>124</v>
      </c>
      <c r="AW91" t="s">
        <v>124</v>
      </c>
      <c r="AX91" t="s">
        <v>124</v>
      </c>
      <c r="AY91" t="s">
        <v>124</v>
      </c>
      <c r="AZ91">
        <v>46.257293445872165</v>
      </c>
      <c r="BA91">
        <v>48.125650224221474</v>
      </c>
      <c r="BB91">
        <v>50.916381965385924</v>
      </c>
      <c r="BC91" t="s">
        <v>124</v>
      </c>
      <c r="BD91">
        <v>59.041992066649762</v>
      </c>
      <c r="BE91">
        <v>60.977506872537028</v>
      </c>
      <c r="BF91">
        <v>66.687955589587261</v>
      </c>
      <c r="BG91">
        <v>0</v>
      </c>
      <c r="BH91">
        <v>0</v>
      </c>
      <c r="BI91">
        <v>0</v>
      </c>
      <c r="BJ91">
        <v>0</v>
      </c>
    </row>
    <row r="92" spans="1:62" x14ac:dyDescent="0.25">
      <c r="A92" t="s">
        <v>246</v>
      </c>
      <c r="B92" t="s">
        <v>248</v>
      </c>
      <c r="C92" t="s">
        <v>124</v>
      </c>
      <c r="D92">
        <v>42.75</v>
      </c>
      <c r="E92" t="s">
        <v>124</v>
      </c>
      <c r="F92" t="s">
        <v>124</v>
      </c>
      <c r="G92">
        <v>41.03</v>
      </c>
      <c r="H92">
        <v>61.44</v>
      </c>
      <c r="I92">
        <v>63.232142700362552</v>
      </c>
      <c r="J92">
        <v>71.367990079736728</v>
      </c>
      <c r="K92">
        <v>68.347610793665766</v>
      </c>
      <c r="L92">
        <v>56.446173286423523</v>
      </c>
      <c r="M92">
        <v>66.467369300014454</v>
      </c>
      <c r="N92">
        <v>50.328639732998298</v>
      </c>
      <c r="O92" t="s">
        <v>124</v>
      </c>
      <c r="P92">
        <v>55.312654048159317</v>
      </c>
      <c r="Q92">
        <v>23.450676502673431</v>
      </c>
      <c r="R92" t="s">
        <v>124</v>
      </c>
      <c r="S92" t="s">
        <v>124</v>
      </c>
      <c r="T92" t="s">
        <v>124</v>
      </c>
      <c r="U92" t="s">
        <v>124</v>
      </c>
      <c r="V92" t="s">
        <v>124</v>
      </c>
      <c r="W92">
        <v>69.190753294886761</v>
      </c>
      <c r="X92">
        <v>64.519593285944396</v>
      </c>
      <c r="Y92">
        <v>54.533493793392303</v>
      </c>
      <c r="Z92">
        <v>43.132503407542025</v>
      </c>
      <c r="AA92">
        <v>58.579061483660084</v>
      </c>
      <c r="AB92">
        <v>52.390160992619407</v>
      </c>
      <c r="AC92">
        <v>50.417102863204803</v>
      </c>
      <c r="AD92">
        <v>57.9289104376114</v>
      </c>
      <c r="AE92" t="s">
        <v>124</v>
      </c>
      <c r="AF92">
        <v>27.694480813538799</v>
      </c>
      <c r="AG92">
        <v>59.487534688035851</v>
      </c>
      <c r="AH92">
        <v>56.332563173853892</v>
      </c>
      <c r="AI92">
        <v>57.749570790054413</v>
      </c>
      <c r="AJ92">
        <v>60.792510967732809</v>
      </c>
      <c r="AK92">
        <v>52.35722734162978</v>
      </c>
      <c r="AL92" t="s">
        <v>124</v>
      </c>
      <c r="AM92" t="s">
        <v>124</v>
      </c>
      <c r="AN92" t="s">
        <v>124</v>
      </c>
      <c r="AO92" t="s">
        <v>124</v>
      </c>
      <c r="AP92">
        <v>23.360262289932034</v>
      </c>
      <c r="AQ92">
        <v>23.947942916453336</v>
      </c>
      <c r="AR92">
        <v>36.494217462934998</v>
      </c>
      <c r="AS92">
        <v>47.593409252663406</v>
      </c>
      <c r="AT92">
        <v>74.150136281161664</v>
      </c>
      <c r="AU92">
        <v>57.080088880057943</v>
      </c>
      <c r="AV92">
        <v>54.905353415465598</v>
      </c>
      <c r="AW92" t="s">
        <v>124</v>
      </c>
      <c r="AX92">
        <v>62.745871250919748</v>
      </c>
      <c r="AY92">
        <v>52.311578861530357</v>
      </c>
      <c r="AZ92">
        <v>41.281099414039758</v>
      </c>
      <c r="BA92">
        <v>40.854368600684673</v>
      </c>
      <c r="BB92" t="s">
        <v>124</v>
      </c>
      <c r="BC92">
        <v>40.990638255704624</v>
      </c>
      <c r="BD92">
        <v>55.374380801266781</v>
      </c>
      <c r="BE92">
        <v>50.357982424587441</v>
      </c>
      <c r="BF92">
        <v>56.732170750383474</v>
      </c>
      <c r="BG92">
        <v>0</v>
      </c>
      <c r="BH92">
        <v>0</v>
      </c>
      <c r="BI92">
        <v>0</v>
      </c>
      <c r="BJ92">
        <v>0</v>
      </c>
    </row>
    <row r="93" spans="1:62" x14ac:dyDescent="0.25">
      <c r="A93" t="s">
        <v>249</v>
      </c>
      <c r="B93" t="s">
        <v>250</v>
      </c>
      <c r="C93" t="s">
        <v>124</v>
      </c>
      <c r="D93" t="s">
        <v>124</v>
      </c>
      <c r="E93">
        <v>24.25</v>
      </c>
      <c r="F93">
        <v>49.27</v>
      </c>
      <c r="G93">
        <v>27.56</v>
      </c>
      <c r="H93">
        <v>42.61</v>
      </c>
      <c r="I93">
        <v>47.093788990065185</v>
      </c>
      <c r="J93">
        <v>44.843859131859126</v>
      </c>
      <c r="K93">
        <v>53.943188133242437</v>
      </c>
      <c r="L93">
        <v>55.861410815173528</v>
      </c>
      <c r="M93">
        <v>60.963459527616969</v>
      </c>
      <c r="N93" t="s">
        <v>124</v>
      </c>
      <c r="O93">
        <v>47.399539788364116</v>
      </c>
      <c r="P93" t="s">
        <v>124</v>
      </c>
      <c r="Q93">
        <v>54.671010577659366</v>
      </c>
      <c r="R93">
        <v>54.040543478260865</v>
      </c>
      <c r="S93" t="s">
        <v>124</v>
      </c>
      <c r="T93" t="s">
        <v>124</v>
      </c>
      <c r="U93">
        <v>51.901769480519484</v>
      </c>
      <c r="V93">
        <v>51.975308040793415</v>
      </c>
      <c r="W93">
        <v>74.468811832831662</v>
      </c>
      <c r="X93">
        <v>78.069902381820867</v>
      </c>
      <c r="Y93">
        <v>79.094374817837377</v>
      </c>
      <c r="Z93">
        <v>36.053888366418754</v>
      </c>
      <c r="AA93">
        <v>86.625193054120388</v>
      </c>
      <c r="AB93">
        <v>65.176966956511194</v>
      </c>
      <c r="AC93">
        <v>49.433658630664269</v>
      </c>
      <c r="AD93">
        <v>82.176225250726787</v>
      </c>
      <c r="AE93">
        <v>62.399390234209839</v>
      </c>
      <c r="AF93">
        <v>51.554972477062734</v>
      </c>
      <c r="AG93" t="s">
        <v>124</v>
      </c>
      <c r="AH93">
        <v>41.409648809523816</v>
      </c>
      <c r="AI93">
        <v>50.5478630952381</v>
      </c>
      <c r="AJ93">
        <v>45.99696255888783</v>
      </c>
      <c r="AK93" t="s">
        <v>124</v>
      </c>
      <c r="AL93" t="s">
        <v>124</v>
      </c>
      <c r="AM93" t="s">
        <v>124</v>
      </c>
      <c r="AN93" t="s">
        <v>124</v>
      </c>
      <c r="AO93" t="s">
        <v>124</v>
      </c>
      <c r="AP93" t="s">
        <v>124</v>
      </c>
      <c r="AQ93" t="s">
        <v>124</v>
      </c>
      <c r="AR93" t="s">
        <v>124</v>
      </c>
      <c r="AS93" t="s">
        <v>124</v>
      </c>
      <c r="AT93" t="s">
        <v>124</v>
      </c>
      <c r="AU93" t="s">
        <v>124</v>
      </c>
      <c r="AV93" t="s">
        <v>124</v>
      </c>
      <c r="AW93" t="s">
        <v>124</v>
      </c>
      <c r="AX93" t="s">
        <v>124</v>
      </c>
      <c r="AY93" t="s">
        <v>124</v>
      </c>
      <c r="AZ93" t="s">
        <v>124</v>
      </c>
      <c r="BA93" t="s">
        <v>124</v>
      </c>
      <c r="BB93" t="s">
        <v>124</v>
      </c>
      <c r="BC93" t="s">
        <v>124</v>
      </c>
      <c r="BD93" t="s">
        <v>124</v>
      </c>
      <c r="BE93" t="s">
        <v>124</v>
      </c>
      <c r="BF93" t="s">
        <v>124</v>
      </c>
      <c r="BG93">
        <v>0</v>
      </c>
      <c r="BH93">
        <v>0</v>
      </c>
      <c r="BI93">
        <v>0</v>
      </c>
      <c r="BJ93">
        <v>0</v>
      </c>
    </row>
    <row r="94" spans="1:62" x14ac:dyDescent="0.25">
      <c r="A94" t="s">
        <v>249</v>
      </c>
      <c r="B94" t="s">
        <v>251</v>
      </c>
      <c r="C94" t="s">
        <v>124</v>
      </c>
      <c r="D94" t="s">
        <v>124</v>
      </c>
      <c r="E94">
        <v>39.15</v>
      </c>
      <c r="F94" t="s">
        <v>124</v>
      </c>
      <c r="G94">
        <v>42.34</v>
      </c>
      <c r="H94">
        <v>55.74</v>
      </c>
      <c r="I94">
        <v>52.278426310072369</v>
      </c>
      <c r="J94">
        <v>56.684920556920552</v>
      </c>
      <c r="K94">
        <v>43.45306923693088</v>
      </c>
      <c r="L94">
        <v>44.696223290749792</v>
      </c>
      <c r="M94">
        <v>50.981699278628781</v>
      </c>
      <c r="N94">
        <v>41.116522590601257</v>
      </c>
      <c r="O94">
        <v>44.213523491110521</v>
      </c>
      <c r="P94" t="s">
        <v>124</v>
      </c>
      <c r="Q94">
        <v>40.637161990982513</v>
      </c>
      <c r="R94">
        <v>39.502003105590056</v>
      </c>
      <c r="S94">
        <v>34.854088495713022</v>
      </c>
      <c r="T94">
        <v>34.596807211025542</v>
      </c>
      <c r="U94" t="s">
        <v>124</v>
      </c>
      <c r="V94" t="s">
        <v>124</v>
      </c>
      <c r="W94">
        <v>60.795280911034034</v>
      </c>
      <c r="X94">
        <v>46.559761059037747</v>
      </c>
      <c r="Y94">
        <v>59.583852881584107</v>
      </c>
      <c r="Z94" t="s">
        <v>124</v>
      </c>
      <c r="AA94">
        <v>53.082406291487139</v>
      </c>
      <c r="AB94">
        <v>46.848379892157048</v>
      </c>
      <c r="AC94">
        <v>31.6008913170703</v>
      </c>
      <c r="AD94">
        <v>47.188353635375613</v>
      </c>
      <c r="AE94">
        <v>35.928511550367141</v>
      </c>
      <c r="AF94">
        <v>41.440705357142853</v>
      </c>
      <c r="AG94" t="s">
        <v>124</v>
      </c>
      <c r="AH94">
        <v>44.997244047619041</v>
      </c>
      <c r="AI94">
        <v>47.197184523809526</v>
      </c>
      <c r="AJ94">
        <v>35.300436453816843</v>
      </c>
      <c r="AK94" t="s">
        <v>124</v>
      </c>
      <c r="AL94">
        <v>52.01864549739669</v>
      </c>
      <c r="AM94">
        <v>49.448484938643176</v>
      </c>
      <c r="AN94" t="s">
        <v>124</v>
      </c>
      <c r="AO94" t="s">
        <v>124</v>
      </c>
      <c r="AP94">
        <v>33.606958720716925</v>
      </c>
      <c r="AQ94">
        <v>30.125370770907029</v>
      </c>
      <c r="AR94">
        <v>37.764717439842322</v>
      </c>
      <c r="AS94" t="s">
        <v>124</v>
      </c>
      <c r="AT94">
        <v>106.44115277777779</v>
      </c>
      <c r="AU94">
        <v>42.712260040424496</v>
      </c>
      <c r="AV94" t="s">
        <v>124</v>
      </c>
      <c r="AW94" t="s">
        <v>124</v>
      </c>
      <c r="AX94" t="s">
        <v>124</v>
      </c>
      <c r="AY94">
        <v>41.514679462570818</v>
      </c>
      <c r="AZ94">
        <v>30.648579250891242</v>
      </c>
      <c r="BA94">
        <v>32.302945641230139</v>
      </c>
      <c r="BB94">
        <v>30.665616102107006</v>
      </c>
      <c r="BC94">
        <v>32.739686305654203</v>
      </c>
      <c r="BD94">
        <v>39.747995854006426</v>
      </c>
      <c r="BE94">
        <v>39.831348620751562</v>
      </c>
      <c r="BF94">
        <v>57.207499626365767</v>
      </c>
      <c r="BG94">
        <v>0</v>
      </c>
      <c r="BH94">
        <v>0</v>
      </c>
      <c r="BI94">
        <v>0</v>
      </c>
      <c r="BJ94">
        <v>0</v>
      </c>
    </row>
    <row r="95" spans="1:62" x14ac:dyDescent="0.25">
      <c r="A95" t="s">
        <v>252</v>
      </c>
      <c r="B95" t="s">
        <v>253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 t="s">
        <v>124</v>
      </c>
      <c r="BE95" t="s">
        <v>124</v>
      </c>
      <c r="BF95">
        <v>57.425057745917961</v>
      </c>
      <c r="BG95">
        <v>0</v>
      </c>
      <c r="BH95">
        <v>0</v>
      </c>
      <c r="BI95">
        <v>0</v>
      </c>
      <c r="BJ95">
        <v>0</v>
      </c>
    </row>
    <row r="96" spans="1:62" x14ac:dyDescent="0.25">
      <c r="A96" t="s">
        <v>254</v>
      </c>
      <c r="B96" t="s">
        <v>255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17.295884057971016</v>
      </c>
      <c r="AB96">
        <v>25.921634894159052</v>
      </c>
      <c r="AC96" t="s">
        <v>124</v>
      </c>
      <c r="AD96">
        <v>34.783547969509357</v>
      </c>
      <c r="AE96" t="s">
        <v>124</v>
      </c>
      <c r="AF96" t="s">
        <v>124</v>
      </c>
      <c r="AG96" t="s">
        <v>124</v>
      </c>
      <c r="AH96">
        <v>43.413814393939397</v>
      </c>
      <c r="AI96" t="s">
        <v>124</v>
      </c>
      <c r="AJ96" t="s">
        <v>124</v>
      </c>
      <c r="AK96" t="s">
        <v>124</v>
      </c>
      <c r="AL96">
        <v>31.254280172413793</v>
      </c>
      <c r="AM96" t="s">
        <v>124</v>
      </c>
      <c r="AN96" t="s">
        <v>124</v>
      </c>
      <c r="AO96">
        <v>100.16789224137932</v>
      </c>
      <c r="AP96">
        <v>25.265561389963661</v>
      </c>
      <c r="AQ96" t="s">
        <v>124</v>
      </c>
      <c r="AR96">
        <v>28.899111742424243</v>
      </c>
      <c r="AS96">
        <v>39.493425925925926</v>
      </c>
      <c r="AT96">
        <v>40.427679012345678</v>
      </c>
      <c r="AU96">
        <v>40.130416666666662</v>
      </c>
      <c r="AV96" t="s">
        <v>124</v>
      </c>
      <c r="AW96">
        <v>39.15</v>
      </c>
      <c r="AX96">
        <v>38.390066964285715</v>
      </c>
      <c r="AY96">
        <v>35.346396551724141</v>
      </c>
      <c r="AZ96">
        <v>27.669753676470588</v>
      </c>
      <c r="BA96">
        <v>28.111766369047618</v>
      </c>
      <c r="BB96">
        <v>28.664583333333333</v>
      </c>
      <c r="BC96">
        <v>31.998168209876539</v>
      </c>
      <c r="BD96">
        <v>33.784670977011494</v>
      </c>
      <c r="BE96">
        <v>34.536479797979801</v>
      </c>
      <c r="BF96">
        <v>51.914745370370369</v>
      </c>
      <c r="BG96">
        <v>0</v>
      </c>
      <c r="BH96">
        <v>0</v>
      </c>
      <c r="BI96">
        <v>0</v>
      </c>
      <c r="BJ96">
        <v>0</v>
      </c>
    </row>
    <row r="97" spans="1:62" x14ac:dyDescent="0.25">
      <c r="A97" t="s">
        <v>256</v>
      </c>
      <c r="B97" t="s">
        <v>257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60.732292191440862</v>
      </c>
      <c r="AB97">
        <v>30.837651757185629</v>
      </c>
      <c r="AC97">
        <v>61.761862221792626</v>
      </c>
      <c r="AD97">
        <v>51.2349865470852</v>
      </c>
      <c r="AE97">
        <v>50.429555624426236</v>
      </c>
      <c r="AF97">
        <v>35.478021191430216</v>
      </c>
      <c r="AG97">
        <v>60.891941267382471</v>
      </c>
      <c r="AH97" t="s">
        <v>124</v>
      </c>
      <c r="AI97" t="s">
        <v>124</v>
      </c>
      <c r="AJ97">
        <v>65.066380079295811</v>
      </c>
      <c r="AK97">
        <v>79.787170307833549</v>
      </c>
      <c r="AL97">
        <v>43.544098599978497</v>
      </c>
      <c r="AM97">
        <v>49.080077352179785</v>
      </c>
      <c r="AN97">
        <v>40.99035416666667</v>
      </c>
      <c r="AO97">
        <v>49.305413508664323</v>
      </c>
      <c r="AP97">
        <v>35.228151702780025</v>
      </c>
      <c r="AQ97">
        <v>63.347092890511028</v>
      </c>
      <c r="AR97" t="s">
        <v>124</v>
      </c>
      <c r="AS97">
        <v>50.002919273160558</v>
      </c>
      <c r="AT97">
        <v>70.710853316809164</v>
      </c>
      <c r="AU97">
        <v>74.438911440207789</v>
      </c>
      <c r="AV97" t="s">
        <v>124</v>
      </c>
      <c r="AW97" t="s">
        <v>124</v>
      </c>
      <c r="AX97" t="s">
        <v>124</v>
      </c>
      <c r="AY97">
        <v>48.964814776809796</v>
      </c>
      <c r="AZ97">
        <v>43.640713446242543</v>
      </c>
      <c r="BA97">
        <v>41.670114285718036</v>
      </c>
      <c r="BB97">
        <v>44.026543963925981</v>
      </c>
      <c r="BC97">
        <v>48.736937200388951</v>
      </c>
      <c r="BD97">
        <v>42.967626826348507</v>
      </c>
      <c r="BE97">
        <v>52.766474226799254</v>
      </c>
      <c r="BF97">
        <v>76.866309876938431</v>
      </c>
      <c r="BG97">
        <v>0</v>
      </c>
      <c r="BH97">
        <v>0</v>
      </c>
      <c r="BI97">
        <v>0</v>
      </c>
      <c r="BJ97">
        <v>0</v>
      </c>
    </row>
    <row r="98" spans="1:62" x14ac:dyDescent="0.25">
      <c r="A98" t="s">
        <v>258</v>
      </c>
      <c r="B98" t="s">
        <v>259</v>
      </c>
      <c r="C98">
        <v>45.43</v>
      </c>
      <c r="D98">
        <v>37.78</v>
      </c>
      <c r="E98">
        <v>34.409999999999997</v>
      </c>
      <c r="F98">
        <v>42.07</v>
      </c>
      <c r="G98">
        <v>39.94</v>
      </c>
      <c r="H98">
        <v>48.06</v>
      </c>
      <c r="I98">
        <v>44.411891163308837</v>
      </c>
      <c r="J98">
        <v>49.206763269253244</v>
      </c>
      <c r="K98">
        <v>44.703235352539856</v>
      </c>
      <c r="L98">
        <v>40.391194702821203</v>
      </c>
      <c r="M98">
        <v>45.428203878306327</v>
      </c>
      <c r="N98">
        <v>48.706189115945214</v>
      </c>
      <c r="O98">
        <v>40.685120178417556</v>
      </c>
      <c r="P98">
        <v>33.613088129050311</v>
      </c>
      <c r="Q98">
        <v>41.571027634512411</v>
      </c>
      <c r="R98" t="s">
        <v>124</v>
      </c>
      <c r="S98">
        <v>49.927007671347724</v>
      </c>
      <c r="T98">
        <v>19.426164455697712</v>
      </c>
      <c r="U98">
        <v>79.105038001257583</v>
      </c>
      <c r="V98">
        <v>54.640470219848652</v>
      </c>
      <c r="W98">
        <v>47.087521227882789</v>
      </c>
      <c r="X98">
        <v>50.805861054570713</v>
      </c>
      <c r="Y98" t="s">
        <v>124</v>
      </c>
      <c r="Z98">
        <v>35.810490953439306</v>
      </c>
      <c r="AA98">
        <v>49.939537572250131</v>
      </c>
      <c r="AB98">
        <v>35.321954249269865</v>
      </c>
      <c r="AC98">
        <v>37.928916424118256</v>
      </c>
      <c r="AD98">
        <v>50.759600000000006</v>
      </c>
      <c r="AE98">
        <v>47.088968392739154</v>
      </c>
      <c r="AF98">
        <v>26.403392826113176</v>
      </c>
      <c r="AG98" t="s">
        <v>124</v>
      </c>
      <c r="AH98">
        <v>44.340905998209486</v>
      </c>
      <c r="AI98">
        <v>48.801815028895177</v>
      </c>
      <c r="AJ98">
        <v>54.8347691912114</v>
      </c>
      <c r="AK98">
        <v>59.177638205504259</v>
      </c>
      <c r="AL98">
        <v>44.709686858305531</v>
      </c>
      <c r="AM98">
        <v>42.344180055408486</v>
      </c>
      <c r="AN98">
        <v>36.569013262595121</v>
      </c>
      <c r="AO98">
        <v>35.711142081455492</v>
      </c>
      <c r="AP98">
        <v>41.510796439716827</v>
      </c>
      <c r="AQ98">
        <v>37.235379145974704</v>
      </c>
      <c r="AR98">
        <v>31.83230954612894</v>
      </c>
      <c r="AS98">
        <v>38.61549838018508</v>
      </c>
      <c r="AT98" t="s">
        <v>124</v>
      </c>
      <c r="AU98" t="s">
        <v>124</v>
      </c>
      <c r="AV98">
        <v>32.376926681126349</v>
      </c>
      <c r="AW98" t="s">
        <v>124</v>
      </c>
      <c r="AX98">
        <v>43.572228072427109</v>
      </c>
      <c r="AY98">
        <v>39.230644746986457</v>
      </c>
      <c r="AZ98" t="s">
        <v>124</v>
      </c>
      <c r="BA98">
        <v>33.300744374337661</v>
      </c>
      <c r="BB98">
        <v>39.204480096015551</v>
      </c>
      <c r="BC98">
        <v>33.329991379310343</v>
      </c>
      <c r="BD98">
        <v>46.39581284354616</v>
      </c>
      <c r="BE98">
        <v>20.698176662624306</v>
      </c>
      <c r="BF98" t="s">
        <v>124</v>
      </c>
      <c r="BG98">
        <v>0</v>
      </c>
      <c r="BH98">
        <v>0</v>
      </c>
      <c r="BI98">
        <v>0</v>
      </c>
      <c r="BJ98">
        <v>0</v>
      </c>
    </row>
    <row r="99" spans="1:62" x14ac:dyDescent="0.25">
      <c r="A99" t="s">
        <v>258</v>
      </c>
      <c r="B99" t="s">
        <v>260</v>
      </c>
      <c r="C99">
        <v>75.63</v>
      </c>
      <c r="D99">
        <v>63.73</v>
      </c>
      <c r="E99" t="s">
        <v>124</v>
      </c>
      <c r="F99">
        <v>64.81</v>
      </c>
      <c r="G99" t="s">
        <v>124</v>
      </c>
      <c r="H99">
        <v>84.19</v>
      </c>
      <c r="I99">
        <v>81.869321055784553</v>
      </c>
      <c r="J99">
        <v>71.588973039603559</v>
      </c>
      <c r="K99">
        <v>82.853059721743463</v>
      </c>
      <c r="L99">
        <v>62.48232320772459</v>
      </c>
      <c r="M99" t="s">
        <v>124</v>
      </c>
      <c r="N99">
        <v>130.36093087372632</v>
      </c>
      <c r="O99" t="s">
        <v>124</v>
      </c>
      <c r="P99" t="s">
        <v>124</v>
      </c>
      <c r="Q99">
        <v>86.505577100409553</v>
      </c>
      <c r="R99" t="s">
        <v>124</v>
      </c>
      <c r="S99" t="s">
        <v>124</v>
      </c>
      <c r="T99">
        <v>36.711570300176916</v>
      </c>
      <c r="U99">
        <v>47.446572409236445</v>
      </c>
      <c r="V99" t="s">
        <v>124</v>
      </c>
      <c r="W99">
        <v>44.65533369401588</v>
      </c>
      <c r="X99">
        <v>35.155047380817301</v>
      </c>
      <c r="Y99" t="s">
        <v>124</v>
      </c>
      <c r="Z99">
        <v>79.455236427431089</v>
      </c>
      <c r="AA99">
        <v>93.373959860598902</v>
      </c>
      <c r="AB99" t="s">
        <v>124</v>
      </c>
      <c r="AC99" t="s">
        <v>124</v>
      </c>
      <c r="AD99">
        <v>81.234384322929088</v>
      </c>
      <c r="AE99" t="s">
        <v>124</v>
      </c>
      <c r="AF99">
        <v>48.628018867930145</v>
      </c>
      <c r="AG99" t="s">
        <v>124</v>
      </c>
      <c r="AH99">
        <v>84.668368845120852</v>
      </c>
      <c r="AI99" t="s">
        <v>124</v>
      </c>
      <c r="AJ99">
        <v>86.649727436356372</v>
      </c>
      <c r="AK99">
        <v>113.22430917643611</v>
      </c>
      <c r="AL99">
        <v>59.994961879085878</v>
      </c>
      <c r="AM99" t="s">
        <v>124</v>
      </c>
      <c r="AN99">
        <v>64.648234411081106</v>
      </c>
      <c r="AO99">
        <v>95.747269200939613</v>
      </c>
      <c r="AP99">
        <v>62.798302890164962</v>
      </c>
      <c r="AQ99">
        <v>56.128851469425364</v>
      </c>
      <c r="AR99">
        <v>69.810023296282637</v>
      </c>
      <c r="AS99">
        <v>94.036848155499854</v>
      </c>
      <c r="AT99" t="s">
        <v>124</v>
      </c>
      <c r="AU99" t="s">
        <v>124</v>
      </c>
      <c r="AV99">
        <v>66.544612581349114</v>
      </c>
      <c r="AW99" t="s">
        <v>124</v>
      </c>
      <c r="AX99">
        <v>73.23526801078502</v>
      </c>
      <c r="AY99">
        <v>36.426806729162898</v>
      </c>
      <c r="AZ99" t="s">
        <v>124</v>
      </c>
      <c r="BA99">
        <v>67.662059971444037</v>
      </c>
      <c r="BB99">
        <v>70.517456619638665</v>
      </c>
      <c r="BC99">
        <v>63.655143678160925</v>
      </c>
      <c r="BD99">
        <v>86.018191178420679</v>
      </c>
      <c r="BE99">
        <v>59.628883901250312</v>
      </c>
      <c r="BF99" t="s">
        <v>124</v>
      </c>
      <c r="BG99">
        <v>0</v>
      </c>
      <c r="BH99">
        <v>0</v>
      </c>
      <c r="BI99">
        <v>0</v>
      </c>
      <c r="BJ99">
        <v>0</v>
      </c>
    </row>
    <row r="100" spans="1:62" x14ac:dyDescent="0.25">
      <c r="A100" t="s">
        <v>261</v>
      </c>
      <c r="B100" t="s">
        <v>262</v>
      </c>
      <c r="C100">
        <v>45.18</v>
      </c>
      <c r="D100">
        <v>30.79</v>
      </c>
      <c r="E100">
        <v>30.92</v>
      </c>
      <c r="F100">
        <v>37.76</v>
      </c>
      <c r="G100">
        <v>35.31</v>
      </c>
      <c r="H100">
        <v>32.049999999999997</v>
      </c>
      <c r="I100">
        <v>37.267567011928136</v>
      </c>
      <c r="J100">
        <v>41.509947697016543</v>
      </c>
      <c r="K100">
        <v>39.885340878142763</v>
      </c>
      <c r="L100">
        <v>35.972861208354281</v>
      </c>
      <c r="M100">
        <v>49.985511954485347</v>
      </c>
      <c r="N100">
        <v>39.742615161392159</v>
      </c>
      <c r="O100">
        <v>51.441990678724657</v>
      </c>
      <c r="P100">
        <v>43.521121028077225</v>
      </c>
      <c r="Q100">
        <v>39.215959262069866</v>
      </c>
      <c r="R100">
        <v>34.298813724125161</v>
      </c>
      <c r="S100">
        <v>37.356833329245397</v>
      </c>
      <c r="T100">
        <v>36.119039860727725</v>
      </c>
      <c r="U100">
        <v>57.333890782664881</v>
      </c>
      <c r="V100">
        <v>53.089941135499259</v>
      </c>
      <c r="W100">
        <v>50.745588585010822</v>
      </c>
      <c r="X100">
        <v>34.704009894117796</v>
      </c>
      <c r="Y100">
        <v>51.672414872798434</v>
      </c>
      <c r="Z100">
        <v>36.828824182169676</v>
      </c>
      <c r="AA100">
        <v>42.679496221655313</v>
      </c>
      <c r="AB100">
        <v>44.238814700201395</v>
      </c>
      <c r="AC100">
        <v>25.15912470214165</v>
      </c>
      <c r="AD100">
        <v>37.608606465997767</v>
      </c>
      <c r="AE100">
        <v>28.76769679531434</v>
      </c>
      <c r="AF100">
        <v>34.926023797717377</v>
      </c>
      <c r="AG100">
        <v>28.624167762755516</v>
      </c>
      <c r="AH100">
        <v>49.297940091250602</v>
      </c>
      <c r="AI100" t="s">
        <v>124</v>
      </c>
      <c r="AJ100">
        <v>34.982678505364412</v>
      </c>
      <c r="AK100">
        <v>60.263802542996238</v>
      </c>
      <c r="AL100">
        <v>34.03739717191862</v>
      </c>
      <c r="AM100">
        <v>46.614411263438946</v>
      </c>
      <c r="AN100">
        <v>36.365517873142103</v>
      </c>
      <c r="AO100">
        <v>44.335692193304709</v>
      </c>
      <c r="AP100" t="s">
        <v>124</v>
      </c>
      <c r="AQ100">
        <v>20.956457211015245</v>
      </c>
      <c r="AR100">
        <v>35.386119713082309</v>
      </c>
      <c r="AS100" t="s">
        <v>124</v>
      </c>
      <c r="AT100">
        <v>34.900711629059245</v>
      </c>
      <c r="AU100">
        <v>50.035126348604443</v>
      </c>
      <c r="AV100">
        <v>55.587983480825955</v>
      </c>
      <c r="AW100" t="s">
        <v>124</v>
      </c>
      <c r="AX100">
        <v>51.656284421457784</v>
      </c>
      <c r="AY100">
        <v>48.797351290684624</v>
      </c>
      <c r="AZ100">
        <v>40.044972524213357</v>
      </c>
      <c r="BA100">
        <v>42.079094170403586</v>
      </c>
      <c r="BB100">
        <v>25.70508641586185</v>
      </c>
      <c r="BC100">
        <v>32.768203564379476</v>
      </c>
      <c r="BD100">
        <v>36.547662954714177</v>
      </c>
      <c r="BE100">
        <v>44.718803582086444</v>
      </c>
      <c r="BF100">
        <v>28.090469153513894</v>
      </c>
      <c r="BG100">
        <v>0</v>
      </c>
      <c r="BH100">
        <v>0</v>
      </c>
      <c r="BI100">
        <v>0</v>
      </c>
      <c r="BJ100">
        <v>0</v>
      </c>
    </row>
    <row r="101" spans="1:62" x14ac:dyDescent="0.25">
      <c r="A101" t="s">
        <v>261</v>
      </c>
      <c r="B101" t="s">
        <v>263</v>
      </c>
      <c r="C101">
        <v>29.75</v>
      </c>
      <c r="D101">
        <v>46.5</v>
      </c>
      <c r="E101">
        <v>63.44</v>
      </c>
      <c r="F101">
        <v>71.849999999999994</v>
      </c>
      <c r="G101">
        <v>0</v>
      </c>
      <c r="H101">
        <v>50.9</v>
      </c>
      <c r="I101">
        <v>63.863211040314049</v>
      </c>
      <c r="J101">
        <v>60.619579347290774</v>
      </c>
      <c r="K101">
        <v>44.390038200850654</v>
      </c>
      <c r="L101">
        <v>61.94351222705253</v>
      </c>
      <c r="M101">
        <v>86.936253217891746</v>
      </c>
      <c r="N101">
        <v>58.985935595080733</v>
      </c>
      <c r="O101">
        <v>82.811855674557862</v>
      </c>
      <c r="P101">
        <v>71.430794771244166</v>
      </c>
      <c r="Q101">
        <v>88.982878992268056</v>
      </c>
      <c r="R101">
        <v>69.867953882477167</v>
      </c>
      <c r="S101">
        <v>51.253125245382165</v>
      </c>
      <c r="T101">
        <v>71.740198219615849</v>
      </c>
      <c r="U101">
        <v>100.51126532272262</v>
      </c>
      <c r="V101">
        <v>84.570959949296721</v>
      </c>
      <c r="W101">
        <v>69.951711166365229</v>
      </c>
      <c r="X101">
        <v>56.452637716276072</v>
      </c>
      <c r="Y101">
        <v>76.045891816462344</v>
      </c>
      <c r="Z101">
        <v>52.969132183475182</v>
      </c>
      <c r="AA101">
        <v>77.014408060459843</v>
      </c>
      <c r="AB101">
        <v>72.765186847188801</v>
      </c>
      <c r="AC101">
        <v>71.326055406613051</v>
      </c>
      <c r="AD101">
        <v>69.979050167224074</v>
      </c>
      <c r="AE101">
        <v>55.770504216694604</v>
      </c>
      <c r="AF101">
        <v>58.417157164101731</v>
      </c>
      <c r="AG101">
        <v>47.024701824044932</v>
      </c>
      <c r="AH101">
        <v>60.365315611980357</v>
      </c>
      <c r="AI101">
        <v>77.131470664149916</v>
      </c>
      <c r="AJ101">
        <v>69.60774694783575</v>
      </c>
      <c r="AK101">
        <v>92.248074794323671</v>
      </c>
      <c r="AL101">
        <v>56.257960307617601</v>
      </c>
      <c r="AM101">
        <v>61.683549462758663</v>
      </c>
      <c r="AN101">
        <v>53.479669819781172</v>
      </c>
      <c r="AO101">
        <v>66.145497397763791</v>
      </c>
      <c r="AP101">
        <v>43.661893333333332</v>
      </c>
      <c r="AQ101" t="s">
        <v>124</v>
      </c>
      <c r="AR101">
        <v>52.517657185269059</v>
      </c>
      <c r="AS101">
        <v>56.763587443946193</v>
      </c>
      <c r="AT101">
        <v>55.513624597072543</v>
      </c>
      <c r="AU101">
        <v>77.031927115790964</v>
      </c>
      <c r="AV101">
        <v>80.394770501474923</v>
      </c>
      <c r="AW101" t="s">
        <v>124</v>
      </c>
      <c r="AX101">
        <v>68.006992630894416</v>
      </c>
      <c r="AY101">
        <v>57.547931163486716</v>
      </c>
      <c r="AZ101">
        <v>64.979250444750434</v>
      </c>
      <c r="BA101" t="s">
        <v>124</v>
      </c>
      <c r="BB101">
        <v>45.065246437935016</v>
      </c>
      <c r="BC101">
        <v>55.322137125993933</v>
      </c>
      <c r="BD101">
        <v>62.594767631774317</v>
      </c>
      <c r="BE101">
        <v>62.8888979104565</v>
      </c>
      <c r="BF101">
        <v>41.632325681490371</v>
      </c>
      <c r="BG101">
        <v>0</v>
      </c>
      <c r="BH101">
        <v>0</v>
      </c>
      <c r="BI101">
        <v>0</v>
      </c>
      <c r="BJ101">
        <v>0</v>
      </c>
    </row>
    <row r="102" spans="1:62" x14ac:dyDescent="0.25">
      <c r="A102" t="s">
        <v>261</v>
      </c>
      <c r="B102" t="s">
        <v>264</v>
      </c>
      <c r="C102">
        <v>48.88</v>
      </c>
      <c r="D102">
        <v>33.979999999999997</v>
      </c>
      <c r="E102">
        <v>40.29</v>
      </c>
      <c r="F102" t="s">
        <v>124</v>
      </c>
      <c r="G102">
        <v>43.72</v>
      </c>
      <c r="H102">
        <v>33.96</v>
      </c>
      <c r="I102">
        <v>41.832148009682932</v>
      </c>
      <c r="J102">
        <v>54.631353313531939</v>
      </c>
      <c r="K102">
        <v>50.534000333028899</v>
      </c>
      <c r="L102">
        <v>55.378642641032812</v>
      </c>
      <c r="M102">
        <v>55.247936955776716</v>
      </c>
      <c r="N102">
        <v>43.737217800689187</v>
      </c>
      <c r="O102">
        <v>46.332183884075448</v>
      </c>
      <c r="P102" t="s">
        <v>124</v>
      </c>
      <c r="Q102">
        <v>36.424113331367607</v>
      </c>
      <c r="R102">
        <v>38.504514916277266</v>
      </c>
      <c r="S102">
        <v>42.988170281895442</v>
      </c>
      <c r="T102">
        <v>42.083965971851939</v>
      </c>
      <c r="U102">
        <v>55.88701714054374</v>
      </c>
      <c r="V102">
        <v>56.034885849580704</v>
      </c>
      <c r="W102">
        <v>52.451237183873602</v>
      </c>
      <c r="X102">
        <v>42.181430195248687</v>
      </c>
      <c r="Y102">
        <v>40.33639875745466</v>
      </c>
      <c r="Z102">
        <v>52.856742524686723</v>
      </c>
      <c r="AA102" t="s">
        <v>124</v>
      </c>
      <c r="AB102">
        <v>25.98780808080808</v>
      </c>
      <c r="AC102" t="s">
        <v>124</v>
      </c>
      <c r="AD102" t="s">
        <v>124</v>
      </c>
      <c r="AE102">
        <v>31.460480317304384</v>
      </c>
      <c r="AF102">
        <v>40.54817240524558</v>
      </c>
      <c r="AG102">
        <v>23.525217002237138</v>
      </c>
      <c r="AH102">
        <v>56.966727272729905</v>
      </c>
      <c r="AI102">
        <v>55.671738837072141</v>
      </c>
      <c r="AJ102">
        <v>43.667131208306216</v>
      </c>
      <c r="AK102">
        <v>65.061221351250467</v>
      </c>
      <c r="AL102">
        <v>45.111363512335103</v>
      </c>
      <c r="AM102">
        <v>38.690158038151601</v>
      </c>
      <c r="AN102" t="s">
        <v>124</v>
      </c>
      <c r="AO102">
        <v>28.556350859825155</v>
      </c>
      <c r="AP102">
        <v>29.195801812989792</v>
      </c>
      <c r="AQ102">
        <v>28.932744130761805</v>
      </c>
      <c r="AR102">
        <v>33.9358057100482</v>
      </c>
      <c r="AS102">
        <v>38.808279904303518</v>
      </c>
      <c r="AT102">
        <v>42.09036510100627</v>
      </c>
      <c r="AU102">
        <v>48.88417913314651</v>
      </c>
      <c r="AV102">
        <v>58.368891860006528</v>
      </c>
      <c r="AW102" t="s">
        <v>124</v>
      </c>
      <c r="AX102">
        <v>42.18618502202898</v>
      </c>
      <c r="AY102">
        <v>42.811098570535748</v>
      </c>
      <c r="AZ102">
        <v>32.138844356434902</v>
      </c>
      <c r="BA102">
        <v>30.377901541522508</v>
      </c>
      <c r="BB102">
        <v>28.483209959491479</v>
      </c>
      <c r="BC102">
        <v>39.832382114827951</v>
      </c>
      <c r="BD102">
        <v>36.547662954714177</v>
      </c>
      <c r="BE102">
        <v>40.332728068434214</v>
      </c>
      <c r="BF102">
        <v>28.001637733140871</v>
      </c>
      <c r="BG102">
        <v>0</v>
      </c>
      <c r="BH102">
        <v>0</v>
      </c>
      <c r="BI102">
        <v>0</v>
      </c>
      <c r="BJ102">
        <v>0</v>
      </c>
    </row>
    <row r="103" spans="1:62" x14ac:dyDescent="0.25">
      <c r="A103" t="s">
        <v>261</v>
      </c>
      <c r="B103" t="s">
        <v>265</v>
      </c>
      <c r="C103">
        <v>41.51</v>
      </c>
      <c r="D103">
        <v>45.1</v>
      </c>
      <c r="E103">
        <v>48.88</v>
      </c>
      <c r="F103">
        <v>45.57</v>
      </c>
      <c r="G103">
        <v>54.3</v>
      </c>
      <c r="H103">
        <v>48.12</v>
      </c>
      <c r="I103">
        <v>43.906376737045932</v>
      </c>
      <c r="J103">
        <v>57.937250590966173</v>
      </c>
      <c r="K103">
        <v>51.096530948980977</v>
      </c>
      <c r="L103">
        <v>62.629911582397852</v>
      </c>
      <c r="M103">
        <v>65.529250377011834</v>
      </c>
      <c r="N103">
        <v>52.965866457233453</v>
      </c>
      <c r="O103">
        <v>59.986981326584164</v>
      </c>
      <c r="P103">
        <v>54.310952955253278</v>
      </c>
      <c r="Q103">
        <v>47.682891151584684</v>
      </c>
      <c r="R103">
        <v>46.872425244552204</v>
      </c>
      <c r="S103">
        <v>56.492307543223852</v>
      </c>
      <c r="T103" t="s">
        <v>124</v>
      </c>
      <c r="U103">
        <v>55.180331992296608</v>
      </c>
      <c r="V103">
        <v>64.554810013844431</v>
      </c>
      <c r="W103">
        <v>50.759261790834891</v>
      </c>
      <c r="X103">
        <v>58.19746697315432</v>
      </c>
      <c r="Y103">
        <v>47.716739135301673</v>
      </c>
      <c r="Z103">
        <v>56.226096629846033</v>
      </c>
      <c r="AA103" t="s">
        <v>124</v>
      </c>
      <c r="AB103" t="s">
        <v>124</v>
      </c>
      <c r="AC103" t="s">
        <v>124</v>
      </c>
      <c r="AD103" t="s">
        <v>124</v>
      </c>
      <c r="AE103" t="s">
        <v>124</v>
      </c>
      <c r="AF103" t="s">
        <v>124</v>
      </c>
      <c r="AG103" t="s">
        <v>124</v>
      </c>
      <c r="AH103" t="s">
        <v>124</v>
      </c>
      <c r="AI103" t="s">
        <v>124</v>
      </c>
      <c r="AJ103" t="s">
        <v>124</v>
      </c>
      <c r="AK103" t="s">
        <v>124</v>
      </c>
      <c r="AL103" t="s">
        <v>124</v>
      </c>
      <c r="AM103" t="s">
        <v>124</v>
      </c>
      <c r="AN103" t="s">
        <v>124</v>
      </c>
      <c r="AO103" t="s">
        <v>124</v>
      </c>
      <c r="AP103" t="s">
        <v>124</v>
      </c>
      <c r="AQ103" t="s">
        <v>124</v>
      </c>
      <c r="AR103" t="s">
        <v>124</v>
      </c>
      <c r="AS103" t="s">
        <v>124</v>
      </c>
      <c r="AT103" t="s">
        <v>124</v>
      </c>
      <c r="AU103" t="s">
        <v>124</v>
      </c>
      <c r="AV103" t="s">
        <v>124</v>
      </c>
      <c r="AW103" t="s">
        <v>124</v>
      </c>
      <c r="AX103" t="s">
        <v>124</v>
      </c>
      <c r="AY103" t="s">
        <v>124</v>
      </c>
      <c r="AZ103" t="s">
        <v>124</v>
      </c>
      <c r="BA103" t="s">
        <v>124</v>
      </c>
      <c r="BB103" t="s">
        <v>124</v>
      </c>
      <c r="BC103" t="s">
        <v>124</v>
      </c>
      <c r="BD103" t="s">
        <v>124</v>
      </c>
      <c r="BE103" t="s">
        <v>124</v>
      </c>
      <c r="BF103" t="s">
        <v>124</v>
      </c>
      <c r="BG103">
        <v>0</v>
      </c>
      <c r="BH103">
        <v>0</v>
      </c>
      <c r="BI103">
        <v>0</v>
      </c>
      <c r="BJ103">
        <v>0</v>
      </c>
    </row>
    <row r="104" spans="1:62" x14ac:dyDescent="0.25">
      <c r="A104" t="s">
        <v>266</v>
      </c>
      <c r="B104" t="s">
        <v>267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 t="s">
        <v>124</v>
      </c>
      <c r="BE104" t="s">
        <v>124</v>
      </c>
      <c r="BF104">
        <v>37.652977678571425</v>
      </c>
      <c r="BG104">
        <v>0</v>
      </c>
      <c r="BH104">
        <v>0</v>
      </c>
      <c r="BI104">
        <v>0</v>
      </c>
      <c r="BJ104">
        <v>0</v>
      </c>
    </row>
    <row r="105" spans="1:62" x14ac:dyDescent="0.25">
      <c r="A105" t="s">
        <v>268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 t="s">
        <v>124</v>
      </c>
      <c r="BE105" t="s">
        <v>124</v>
      </c>
      <c r="BF105" t="s">
        <v>124</v>
      </c>
      <c r="BG105">
        <v>0</v>
      </c>
      <c r="BH105">
        <v>0</v>
      </c>
      <c r="BI105">
        <v>0</v>
      </c>
      <c r="BJ105">
        <v>0</v>
      </c>
    </row>
    <row r="106" spans="1:62" x14ac:dyDescent="0.25">
      <c r="A106" t="s">
        <v>269</v>
      </c>
      <c r="B106" t="s">
        <v>270</v>
      </c>
      <c r="C106">
        <v>42.5</v>
      </c>
      <c r="D106">
        <v>42.62</v>
      </c>
      <c r="E106">
        <v>47.59</v>
      </c>
      <c r="F106">
        <v>47.93</v>
      </c>
      <c r="G106">
        <v>52.63</v>
      </c>
      <c r="H106">
        <v>45.01</v>
      </c>
      <c r="I106">
        <v>34.78</v>
      </c>
      <c r="J106">
        <v>73.2</v>
      </c>
      <c r="K106">
        <v>61.51</v>
      </c>
      <c r="L106">
        <v>54.42</v>
      </c>
      <c r="M106">
        <v>73.680000000000007</v>
      </c>
      <c r="N106">
        <v>53.11</v>
      </c>
      <c r="O106">
        <v>44.25</v>
      </c>
      <c r="P106">
        <v>54.26</v>
      </c>
      <c r="Q106">
        <v>50.1</v>
      </c>
      <c r="R106">
        <v>45.84</v>
      </c>
      <c r="S106">
        <v>56.5</v>
      </c>
      <c r="T106">
        <v>45.85</v>
      </c>
      <c r="U106">
        <v>45.29</v>
      </c>
      <c r="V106">
        <v>54.4</v>
      </c>
      <c r="W106">
        <v>51.85</v>
      </c>
      <c r="X106">
        <v>62.95</v>
      </c>
      <c r="Y106">
        <v>62.95</v>
      </c>
      <c r="Z106">
        <v>56.56</v>
      </c>
      <c r="AA106">
        <v>62.12</v>
      </c>
      <c r="AB106">
        <v>37.33</v>
      </c>
      <c r="AC106">
        <v>49.68</v>
      </c>
      <c r="AD106">
        <v>42.11</v>
      </c>
      <c r="AE106">
        <v>46.7</v>
      </c>
      <c r="AF106">
        <v>47.89</v>
      </c>
      <c r="AG106">
        <v>47.45</v>
      </c>
      <c r="AH106">
        <v>56.71</v>
      </c>
      <c r="AI106">
        <v>60.96</v>
      </c>
      <c r="AJ106">
        <v>56.58</v>
      </c>
      <c r="AK106">
        <v>53.19</v>
      </c>
      <c r="AL106">
        <v>58.36</v>
      </c>
      <c r="AM106" t="s">
        <v>124</v>
      </c>
      <c r="AN106">
        <v>41.84</v>
      </c>
      <c r="AO106">
        <v>42.55</v>
      </c>
      <c r="AP106">
        <v>48.09</v>
      </c>
      <c r="AQ106">
        <v>39.299999999999997</v>
      </c>
      <c r="AR106">
        <v>48.13</v>
      </c>
      <c r="AS106">
        <v>49.51</v>
      </c>
      <c r="AT106">
        <v>51.08</v>
      </c>
      <c r="AU106">
        <v>56.1</v>
      </c>
      <c r="AV106">
        <v>47</v>
      </c>
      <c r="AW106">
        <v>52.42</v>
      </c>
      <c r="AX106">
        <v>54.14</v>
      </c>
      <c r="AY106">
        <v>50.14</v>
      </c>
      <c r="AZ106" t="s">
        <v>124</v>
      </c>
      <c r="BA106" t="s">
        <v>124</v>
      </c>
      <c r="BB106" t="s">
        <v>124</v>
      </c>
      <c r="BC106">
        <v>31.4</v>
      </c>
      <c r="BD106">
        <v>50.1</v>
      </c>
      <c r="BE106">
        <v>54.25</v>
      </c>
      <c r="BF106">
        <v>49.25</v>
      </c>
      <c r="BG106">
        <v>0</v>
      </c>
      <c r="BH106">
        <v>0</v>
      </c>
      <c r="BI106">
        <v>0</v>
      </c>
      <c r="BJ106">
        <v>0</v>
      </c>
    </row>
    <row r="107" spans="1:62" x14ac:dyDescent="0.25">
      <c r="A107" t="s">
        <v>269</v>
      </c>
      <c r="B107" t="s">
        <v>271</v>
      </c>
      <c r="C107">
        <v>43.46</v>
      </c>
      <c r="D107">
        <v>39.43</v>
      </c>
      <c r="E107">
        <v>47.59</v>
      </c>
      <c r="F107">
        <v>31.66</v>
      </c>
      <c r="G107">
        <v>28.13</v>
      </c>
      <c r="H107">
        <v>44.43</v>
      </c>
      <c r="I107">
        <v>31.56</v>
      </c>
      <c r="J107">
        <v>51.2</v>
      </c>
      <c r="K107">
        <v>45.42</v>
      </c>
      <c r="L107">
        <v>53.86</v>
      </c>
      <c r="M107" t="s">
        <v>124</v>
      </c>
      <c r="N107">
        <v>52.19</v>
      </c>
      <c r="O107">
        <v>50.66</v>
      </c>
      <c r="P107">
        <v>44.73</v>
      </c>
      <c r="Q107">
        <v>46.86</v>
      </c>
      <c r="R107">
        <v>50.38</v>
      </c>
      <c r="S107">
        <v>56.5</v>
      </c>
      <c r="T107">
        <v>36.799999999999997</v>
      </c>
      <c r="U107">
        <v>58.9</v>
      </c>
      <c r="V107">
        <v>69.44</v>
      </c>
      <c r="W107">
        <v>53.21</v>
      </c>
      <c r="X107">
        <v>54.79</v>
      </c>
      <c r="Y107">
        <v>54.79</v>
      </c>
      <c r="Z107">
        <v>55.66</v>
      </c>
      <c r="AA107">
        <v>55.92</v>
      </c>
      <c r="AB107">
        <v>39.6</v>
      </c>
      <c r="AC107">
        <v>43.07</v>
      </c>
      <c r="AD107">
        <v>46.3</v>
      </c>
      <c r="AE107">
        <v>48.91</v>
      </c>
      <c r="AF107">
        <v>46.75</v>
      </c>
      <c r="AG107">
        <v>58.72</v>
      </c>
      <c r="AH107">
        <v>58.03</v>
      </c>
      <c r="AI107">
        <v>54.87</v>
      </c>
      <c r="AJ107">
        <v>54.68</v>
      </c>
      <c r="AK107">
        <v>45.7</v>
      </c>
      <c r="AL107">
        <v>50.54</v>
      </c>
      <c r="AM107">
        <v>46.33</v>
      </c>
      <c r="AN107">
        <v>44.53</v>
      </c>
      <c r="AO107">
        <v>45.87</v>
      </c>
      <c r="AP107">
        <v>50.58</v>
      </c>
      <c r="AQ107">
        <v>37.32</v>
      </c>
      <c r="AR107">
        <v>42.73</v>
      </c>
      <c r="AS107">
        <v>48.46</v>
      </c>
      <c r="AT107">
        <v>51.06</v>
      </c>
      <c r="AU107">
        <v>53.02</v>
      </c>
      <c r="AV107">
        <v>52.75</v>
      </c>
      <c r="AW107">
        <v>54.09</v>
      </c>
      <c r="AX107">
        <v>52.63</v>
      </c>
      <c r="AY107">
        <v>46.91</v>
      </c>
      <c r="AZ107" t="s">
        <v>124</v>
      </c>
      <c r="BA107" t="s">
        <v>124</v>
      </c>
      <c r="BB107" t="s">
        <v>124</v>
      </c>
      <c r="BC107">
        <v>22.65</v>
      </c>
      <c r="BD107">
        <v>48.07</v>
      </c>
      <c r="BE107">
        <v>52.74</v>
      </c>
      <c r="BF107">
        <v>45.05</v>
      </c>
      <c r="BG107">
        <v>0</v>
      </c>
      <c r="BH107">
        <v>0</v>
      </c>
      <c r="BI107">
        <v>0</v>
      </c>
      <c r="BJ107">
        <v>0</v>
      </c>
    </row>
    <row r="108" spans="1:62" x14ac:dyDescent="0.25">
      <c r="A108" t="s">
        <v>269</v>
      </c>
      <c r="B108" t="s">
        <v>272</v>
      </c>
      <c r="C108">
        <v>43.68</v>
      </c>
      <c r="D108">
        <v>47.79</v>
      </c>
      <c r="E108">
        <v>46.52</v>
      </c>
      <c r="F108">
        <v>38.340000000000003</v>
      </c>
      <c r="G108">
        <v>49.64</v>
      </c>
      <c r="H108">
        <v>51.82</v>
      </c>
      <c r="I108">
        <v>38.049999999999997</v>
      </c>
      <c r="J108">
        <v>51.6</v>
      </c>
      <c r="K108">
        <v>55.83</v>
      </c>
      <c r="L108">
        <v>55.5</v>
      </c>
      <c r="M108">
        <v>76.61</v>
      </c>
      <c r="N108">
        <v>55.21</v>
      </c>
      <c r="O108">
        <v>37.44</v>
      </c>
      <c r="P108">
        <v>50.88</v>
      </c>
      <c r="Q108">
        <v>50.1</v>
      </c>
      <c r="R108">
        <v>52.62</v>
      </c>
      <c r="S108" t="s">
        <v>124</v>
      </c>
      <c r="T108">
        <v>38.61</v>
      </c>
      <c r="U108">
        <v>60.73</v>
      </c>
      <c r="V108">
        <v>57.98</v>
      </c>
      <c r="W108">
        <v>53.4</v>
      </c>
      <c r="X108">
        <v>58.99</v>
      </c>
      <c r="Y108">
        <v>58.99</v>
      </c>
      <c r="Z108">
        <v>54.39</v>
      </c>
      <c r="AA108">
        <v>47.61</v>
      </c>
      <c r="AB108">
        <v>40.79</v>
      </c>
      <c r="AC108">
        <v>43.81</v>
      </c>
      <c r="AD108">
        <v>40.29</v>
      </c>
      <c r="AE108">
        <v>53.66</v>
      </c>
      <c r="AF108">
        <v>34.950000000000003</v>
      </c>
      <c r="AG108">
        <v>61.97</v>
      </c>
      <c r="AH108">
        <v>55.58</v>
      </c>
      <c r="AI108">
        <v>52.47</v>
      </c>
      <c r="AJ108">
        <v>58.87</v>
      </c>
      <c r="AK108">
        <v>68.459999999999994</v>
      </c>
      <c r="AL108" t="s">
        <v>124</v>
      </c>
      <c r="AM108">
        <v>49.16</v>
      </c>
      <c r="AN108">
        <v>47.29</v>
      </c>
      <c r="AO108">
        <v>41.89</v>
      </c>
      <c r="AP108">
        <v>50.84</v>
      </c>
      <c r="AQ108">
        <v>38.28</v>
      </c>
      <c r="AR108">
        <v>44.54</v>
      </c>
      <c r="AS108">
        <v>47.67</v>
      </c>
      <c r="AT108">
        <v>50.62</v>
      </c>
      <c r="AU108">
        <v>56.03</v>
      </c>
      <c r="AV108">
        <v>56.55</v>
      </c>
      <c r="AW108">
        <v>53.75</v>
      </c>
      <c r="AX108">
        <v>57.14</v>
      </c>
      <c r="AY108">
        <v>42.78</v>
      </c>
      <c r="AZ108" t="s">
        <v>124</v>
      </c>
      <c r="BA108" t="s">
        <v>124</v>
      </c>
      <c r="BB108" t="s">
        <v>124</v>
      </c>
      <c r="BC108">
        <v>34.82</v>
      </c>
      <c r="BD108">
        <v>26.8</v>
      </c>
      <c r="BE108">
        <v>51.36</v>
      </c>
      <c r="BF108">
        <v>45.94</v>
      </c>
      <c r="BG108">
        <v>0</v>
      </c>
      <c r="BH108">
        <v>0</v>
      </c>
      <c r="BI108">
        <v>0</v>
      </c>
      <c r="BJ108">
        <v>0</v>
      </c>
    </row>
    <row r="109" spans="1:62" x14ac:dyDescent="0.25">
      <c r="A109" t="s">
        <v>269</v>
      </c>
      <c r="B109" t="s">
        <v>273</v>
      </c>
      <c r="C109">
        <v>42.01</v>
      </c>
      <c r="D109">
        <v>53.01</v>
      </c>
      <c r="E109">
        <v>47.12</v>
      </c>
      <c r="F109">
        <v>48.12</v>
      </c>
      <c r="G109">
        <v>40.25</v>
      </c>
      <c r="H109">
        <v>46.22</v>
      </c>
      <c r="I109">
        <v>40.19</v>
      </c>
      <c r="J109">
        <v>54.7</v>
      </c>
      <c r="K109">
        <v>49.98</v>
      </c>
      <c r="L109">
        <v>53.51</v>
      </c>
      <c r="M109">
        <v>75.44</v>
      </c>
      <c r="N109">
        <v>52.56</v>
      </c>
      <c r="O109">
        <v>54.56</v>
      </c>
      <c r="P109">
        <v>47.39</v>
      </c>
      <c r="Q109">
        <v>49.65</v>
      </c>
      <c r="R109">
        <v>44.99</v>
      </c>
      <c r="S109">
        <v>45.41</v>
      </c>
      <c r="T109">
        <v>41.44</v>
      </c>
      <c r="U109">
        <v>62.44</v>
      </c>
      <c r="V109">
        <v>64.5</v>
      </c>
      <c r="W109">
        <v>52.76</v>
      </c>
      <c r="X109">
        <v>56.77</v>
      </c>
      <c r="Y109">
        <v>56.77</v>
      </c>
      <c r="Z109">
        <v>7.16</v>
      </c>
      <c r="AA109">
        <v>45.68</v>
      </c>
      <c r="AB109" t="s">
        <v>124</v>
      </c>
      <c r="AC109">
        <v>41.29</v>
      </c>
      <c r="AD109">
        <v>15.2</v>
      </c>
      <c r="AE109" t="s">
        <v>124</v>
      </c>
      <c r="AF109" t="s">
        <v>124</v>
      </c>
      <c r="AG109" t="s">
        <v>124</v>
      </c>
      <c r="AH109">
        <v>56.41</v>
      </c>
      <c r="AI109">
        <v>57.76</v>
      </c>
      <c r="AJ109">
        <v>81.569999999999993</v>
      </c>
      <c r="AK109">
        <v>48.63</v>
      </c>
      <c r="AL109">
        <v>50.67</v>
      </c>
      <c r="AM109">
        <v>49.08</v>
      </c>
      <c r="AN109">
        <v>37.47</v>
      </c>
      <c r="AO109">
        <v>45.87</v>
      </c>
      <c r="AP109">
        <v>50.58</v>
      </c>
      <c r="AQ109">
        <v>37.32</v>
      </c>
      <c r="AR109">
        <v>42.73</v>
      </c>
      <c r="AS109">
        <v>48.46</v>
      </c>
      <c r="AT109">
        <v>48.13</v>
      </c>
      <c r="AU109">
        <v>50.22</v>
      </c>
      <c r="AV109">
        <v>50.58</v>
      </c>
      <c r="AW109">
        <v>44.77</v>
      </c>
      <c r="AX109">
        <v>51.86</v>
      </c>
      <c r="AY109">
        <v>51.89</v>
      </c>
      <c r="AZ109" t="s">
        <v>124</v>
      </c>
      <c r="BA109" t="s">
        <v>124</v>
      </c>
      <c r="BB109" t="s">
        <v>124</v>
      </c>
      <c r="BC109">
        <v>40</v>
      </c>
      <c r="BD109">
        <v>47.77</v>
      </c>
      <c r="BE109">
        <v>49.03</v>
      </c>
      <c r="BF109" t="s">
        <v>124</v>
      </c>
      <c r="BG109">
        <v>0</v>
      </c>
      <c r="BH109">
        <v>0</v>
      </c>
      <c r="BI109">
        <v>0</v>
      </c>
      <c r="BJ109">
        <v>0</v>
      </c>
    </row>
    <row r="110" spans="1:62" x14ac:dyDescent="0.25">
      <c r="A110" t="s">
        <v>269</v>
      </c>
      <c r="B110" t="s">
        <v>274</v>
      </c>
      <c r="C110">
        <v>43.29</v>
      </c>
      <c r="D110">
        <v>47.57</v>
      </c>
      <c r="E110">
        <v>42.5</v>
      </c>
      <c r="F110">
        <v>38.81</v>
      </c>
      <c r="G110">
        <v>35.74</v>
      </c>
      <c r="H110">
        <v>58</v>
      </c>
      <c r="I110">
        <v>52.93</v>
      </c>
      <c r="J110">
        <v>63.1</v>
      </c>
      <c r="K110">
        <v>9.42</v>
      </c>
      <c r="L110">
        <v>61.09</v>
      </c>
      <c r="M110">
        <v>63.73</v>
      </c>
      <c r="N110">
        <v>47.9</v>
      </c>
      <c r="O110">
        <v>48.43</v>
      </c>
      <c r="P110">
        <v>46.91</v>
      </c>
      <c r="Q110">
        <v>45.85</v>
      </c>
      <c r="R110">
        <v>50.13</v>
      </c>
      <c r="S110">
        <v>53.33</v>
      </c>
      <c r="T110">
        <v>41.57</v>
      </c>
      <c r="U110">
        <v>58.44</v>
      </c>
      <c r="V110">
        <v>67.56</v>
      </c>
      <c r="W110">
        <v>46.14</v>
      </c>
      <c r="X110">
        <v>66.790000000000006</v>
      </c>
      <c r="Y110">
        <v>66.790000000000006</v>
      </c>
      <c r="Z110">
        <v>52.5</v>
      </c>
      <c r="AA110">
        <v>50.52</v>
      </c>
      <c r="AB110" t="s">
        <v>124</v>
      </c>
      <c r="AC110" t="s">
        <v>124</v>
      </c>
      <c r="AD110">
        <v>16.46</v>
      </c>
      <c r="AE110" t="s">
        <v>124</v>
      </c>
      <c r="AF110" t="s">
        <v>124</v>
      </c>
      <c r="AG110" t="s">
        <v>124</v>
      </c>
      <c r="AH110">
        <v>51.44</v>
      </c>
      <c r="AI110">
        <v>49.13</v>
      </c>
      <c r="AJ110">
        <v>53.06</v>
      </c>
      <c r="AK110">
        <v>35.15</v>
      </c>
      <c r="AL110">
        <v>50.82</v>
      </c>
      <c r="AM110">
        <v>29.74</v>
      </c>
      <c r="AN110">
        <v>36.25</v>
      </c>
      <c r="AO110">
        <v>32.5</v>
      </c>
      <c r="AP110">
        <v>41.17</v>
      </c>
      <c r="AQ110">
        <v>31.05</v>
      </c>
      <c r="AR110">
        <v>33.96</v>
      </c>
      <c r="AS110">
        <v>45.73</v>
      </c>
      <c r="AT110">
        <v>45.11</v>
      </c>
      <c r="AU110">
        <v>36.799999999999997</v>
      </c>
      <c r="AV110">
        <v>50.07</v>
      </c>
      <c r="AW110">
        <v>51.23</v>
      </c>
      <c r="AX110">
        <v>46.67</v>
      </c>
      <c r="AY110">
        <v>45.68</v>
      </c>
      <c r="AZ110" t="s">
        <v>124</v>
      </c>
      <c r="BA110" t="s">
        <v>124</v>
      </c>
      <c r="BB110">
        <v>36.25</v>
      </c>
      <c r="BC110">
        <v>36.18</v>
      </c>
      <c r="BD110">
        <v>42.89</v>
      </c>
      <c r="BE110">
        <v>38.44</v>
      </c>
      <c r="BF110">
        <v>42.97</v>
      </c>
      <c r="BG110">
        <v>0</v>
      </c>
      <c r="BH110">
        <v>0</v>
      </c>
      <c r="BI110">
        <v>0</v>
      </c>
      <c r="BJ110">
        <v>0</v>
      </c>
    </row>
    <row r="111" spans="1:62" x14ac:dyDescent="0.25">
      <c r="A111" t="s">
        <v>275</v>
      </c>
      <c r="B111" t="s">
        <v>276</v>
      </c>
      <c r="C111">
        <v>21.82</v>
      </c>
      <c r="D111">
        <v>25.26</v>
      </c>
      <c r="E111">
        <v>24.04</v>
      </c>
      <c r="F111">
        <v>0</v>
      </c>
      <c r="G111">
        <v>13.19</v>
      </c>
      <c r="H111">
        <v>14.89</v>
      </c>
      <c r="I111">
        <v>28.488735342736717</v>
      </c>
      <c r="J111">
        <v>27.597561313089766</v>
      </c>
      <c r="K111">
        <v>24.798416516172601</v>
      </c>
      <c r="L111">
        <v>0</v>
      </c>
      <c r="M111">
        <v>13.091193789487203</v>
      </c>
      <c r="N111">
        <v>35.3718114515368</v>
      </c>
      <c r="O111">
        <v>38.085374290841635</v>
      </c>
      <c r="P111">
        <v>33.563659011288436</v>
      </c>
      <c r="Q111">
        <v>33.207455882306938</v>
      </c>
      <c r="R111">
        <v>20.813253206420349</v>
      </c>
      <c r="S111">
        <v>34.663658558901119</v>
      </c>
      <c r="T111" t="s">
        <v>124</v>
      </c>
      <c r="U111">
        <v>37.195640542868446</v>
      </c>
      <c r="V111">
        <v>34.19102921287147</v>
      </c>
      <c r="W111">
        <v>32.02185412136712</v>
      </c>
      <c r="X111">
        <v>24.677113919806377</v>
      </c>
      <c r="Y111">
        <v>32.514566023353922</v>
      </c>
      <c r="Z111">
        <v>27.400377618078764</v>
      </c>
      <c r="AA111">
        <v>50.52</v>
      </c>
      <c r="AB111" t="s">
        <v>124</v>
      </c>
      <c r="AC111" t="s">
        <v>124</v>
      </c>
      <c r="AD111" t="s">
        <v>124</v>
      </c>
      <c r="AE111" t="s">
        <v>124</v>
      </c>
      <c r="AF111" t="s">
        <v>124</v>
      </c>
      <c r="AG111" t="s">
        <v>124</v>
      </c>
      <c r="AH111" t="s">
        <v>124</v>
      </c>
      <c r="AI111" t="s">
        <v>124</v>
      </c>
      <c r="AJ111" t="s">
        <v>124</v>
      </c>
      <c r="AK111" t="s">
        <v>124</v>
      </c>
      <c r="AL111" t="s">
        <v>124</v>
      </c>
      <c r="AM111" t="s">
        <v>124</v>
      </c>
      <c r="AN111" t="s">
        <v>124</v>
      </c>
      <c r="AO111" t="s">
        <v>124</v>
      </c>
      <c r="AP111" t="s">
        <v>124</v>
      </c>
      <c r="AQ111" t="s">
        <v>124</v>
      </c>
      <c r="AR111" t="s">
        <v>124</v>
      </c>
      <c r="AS111" t="s">
        <v>124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</row>
    <row r="112" spans="1:62" x14ac:dyDescent="0.25">
      <c r="A112" t="s">
        <v>275</v>
      </c>
      <c r="B112" t="s">
        <v>277</v>
      </c>
      <c r="C112">
        <v>25.93</v>
      </c>
      <c r="D112">
        <v>23.35</v>
      </c>
      <c r="E112">
        <v>25.5</v>
      </c>
      <c r="F112">
        <v>22.96</v>
      </c>
      <c r="G112">
        <v>13.34</v>
      </c>
      <c r="H112">
        <v>13.91</v>
      </c>
      <c r="I112">
        <v>28.054786594180175</v>
      </c>
      <c r="J112">
        <v>19.437830378711059</v>
      </c>
      <c r="K112">
        <v>21.741077493630776</v>
      </c>
      <c r="L112">
        <v>30.753233068146169</v>
      </c>
      <c r="M112">
        <v>41.143751909816928</v>
      </c>
      <c r="N112">
        <v>30.165134552212766</v>
      </c>
      <c r="O112">
        <v>27.387235445099602</v>
      </c>
      <c r="P112">
        <v>0</v>
      </c>
      <c r="Q112" t="s">
        <v>124</v>
      </c>
      <c r="R112">
        <v>20.497102524803836</v>
      </c>
      <c r="S112" t="s">
        <v>124</v>
      </c>
      <c r="T112">
        <v>28.716115521399878</v>
      </c>
      <c r="U112">
        <v>32.418218821766068</v>
      </c>
      <c r="V112">
        <v>36.561747725320181</v>
      </c>
      <c r="W112">
        <v>37.472090001531036</v>
      </c>
      <c r="X112">
        <v>25.588331971505824</v>
      </c>
      <c r="Y112">
        <v>35.65332304013868</v>
      </c>
      <c r="Z112" t="s">
        <v>124</v>
      </c>
      <c r="AA112" t="s">
        <v>124</v>
      </c>
      <c r="AB112">
        <v>18.87575833333333</v>
      </c>
      <c r="AC112">
        <v>22.247621766280105</v>
      </c>
      <c r="AD112">
        <v>25.688192189102786</v>
      </c>
      <c r="AE112">
        <v>13.485681034482758</v>
      </c>
      <c r="AF112">
        <v>22.825825757575757</v>
      </c>
      <c r="AG112">
        <v>23.495870689655174</v>
      </c>
      <c r="AH112">
        <v>36.848944156769804</v>
      </c>
      <c r="AI112">
        <v>34.249889488782856</v>
      </c>
      <c r="AJ112">
        <v>45.136647292746858</v>
      </c>
      <c r="AK112">
        <v>35.992868711661586</v>
      </c>
      <c r="AL112">
        <v>28.038537392272829</v>
      </c>
      <c r="AM112">
        <v>30.712242947441045</v>
      </c>
      <c r="AN112">
        <v>21.789357896403537</v>
      </c>
      <c r="AO112">
        <v>21.070036461045841</v>
      </c>
      <c r="AP112">
        <v>19.047142006553202</v>
      </c>
      <c r="AQ112">
        <v>18.163696369634756</v>
      </c>
      <c r="AR112">
        <v>22.074137238865468</v>
      </c>
      <c r="AS112">
        <v>32.015588565830399</v>
      </c>
      <c r="AT112" t="s">
        <v>124</v>
      </c>
      <c r="AU112">
        <v>36.451603801783371</v>
      </c>
      <c r="AV112" t="s">
        <v>124</v>
      </c>
      <c r="AW112" t="s">
        <v>124</v>
      </c>
      <c r="AX112" t="s">
        <v>124</v>
      </c>
      <c r="AY112" t="s">
        <v>124</v>
      </c>
      <c r="AZ112" t="s">
        <v>124</v>
      </c>
      <c r="BA112" t="s">
        <v>124</v>
      </c>
      <c r="BB112" t="s">
        <v>124</v>
      </c>
      <c r="BC112" t="s">
        <v>124</v>
      </c>
      <c r="BD112" t="s">
        <v>124</v>
      </c>
      <c r="BE112" t="s">
        <v>124</v>
      </c>
      <c r="BF112" t="s">
        <v>124</v>
      </c>
      <c r="BG112">
        <v>0</v>
      </c>
      <c r="BH112">
        <v>0</v>
      </c>
      <c r="BI112">
        <v>0</v>
      </c>
      <c r="BJ112">
        <v>0</v>
      </c>
    </row>
    <row r="113" spans="1:62" x14ac:dyDescent="0.25">
      <c r="A113" t="s">
        <v>278</v>
      </c>
      <c r="B113" t="s">
        <v>279</v>
      </c>
      <c r="C113" t="s">
        <v>124</v>
      </c>
      <c r="D113" t="s">
        <v>124</v>
      </c>
      <c r="E113" t="s">
        <v>124</v>
      </c>
      <c r="F113" t="s">
        <v>124</v>
      </c>
      <c r="G113" t="s">
        <v>124</v>
      </c>
      <c r="H113" t="s">
        <v>124</v>
      </c>
      <c r="I113" t="s">
        <v>124</v>
      </c>
      <c r="J113" t="s">
        <v>124</v>
      </c>
      <c r="K113" t="s">
        <v>124</v>
      </c>
      <c r="L113" t="s">
        <v>124</v>
      </c>
      <c r="M113" t="s">
        <v>124</v>
      </c>
      <c r="N113" t="s">
        <v>124</v>
      </c>
      <c r="O113">
        <v>55.157858073282512</v>
      </c>
      <c r="P113">
        <v>48.584988734348251</v>
      </c>
      <c r="Q113">
        <v>49.693373907104785</v>
      </c>
      <c r="R113">
        <v>37.390930803622567</v>
      </c>
      <c r="S113">
        <v>38.732438296106217</v>
      </c>
      <c r="T113">
        <v>41.305627183193074</v>
      </c>
      <c r="U113">
        <v>61.328546280402435</v>
      </c>
      <c r="V113">
        <v>57.141431419583157</v>
      </c>
      <c r="W113">
        <v>59.102305728784792</v>
      </c>
      <c r="X113">
        <v>37.011311320403841</v>
      </c>
      <c r="Y113">
        <v>56.076581387797297</v>
      </c>
      <c r="Z113">
        <v>42.883934127907871</v>
      </c>
      <c r="AA113">
        <v>56.120908775245937</v>
      </c>
      <c r="AB113">
        <v>65.58535185628925</v>
      </c>
      <c r="AC113">
        <v>46.042999999999999</v>
      </c>
      <c r="AD113">
        <v>42.169091314803765</v>
      </c>
      <c r="AE113" t="s">
        <v>124</v>
      </c>
      <c r="AF113">
        <v>38.413568788901578</v>
      </c>
      <c r="AG113">
        <v>35.031077637299724</v>
      </c>
      <c r="AH113">
        <v>48.678850862819111</v>
      </c>
      <c r="AI113">
        <v>54.98150133194914</v>
      </c>
      <c r="AJ113">
        <v>67.696860341019473</v>
      </c>
      <c r="AK113">
        <v>63.599157675421175</v>
      </c>
      <c r="AL113">
        <v>41.496748792877007</v>
      </c>
      <c r="AM113">
        <v>51.700194493498245</v>
      </c>
      <c r="AN113">
        <v>35.333543760723657</v>
      </c>
      <c r="AO113">
        <v>44.355852576117556</v>
      </c>
      <c r="AP113">
        <v>31.961010416666664</v>
      </c>
      <c r="AQ113">
        <v>33.444191961610009</v>
      </c>
      <c r="AR113">
        <v>39.594833147528796</v>
      </c>
      <c r="AS113">
        <v>51.105311452672623</v>
      </c>
      <c r="AT113">
        <v>48.228224025470034</v>
      </c>
      <c r="AU113">
        <v>46.317950149169626</v>
      </c>
      <c r="AV113">
        <v>61.031183158728126</v>
      </c>
      <c r="AW113" t="s">
        <v>124</v>
      </c>
      <c r="AX113">
        <v>56.049864260141248</v>
      </c>
      <c r="AY113">
        <v>52.185540768705344</v>
      </c>
      <c r="AZ113">
        <v>39.816479380550078</v>
      </c>
      <c r="BA113">
        <v>33.951045800385522</v>
      </c>
      <c r="BB113">
        <v>15.14879797979798</v>
      </c>
      <c r="BC113">
        <v>27.65112093987338</v>
      </c>
      <c r="BD113">
        <v>34.848361824072775</v>
      </c>
      <c r="BE113">
        <v>40.065947408475296</v>
      </c>
      <c r="BF113">
        <v>47.713395053560305</v>
      </c>
      <c r="BG113">
        <v>0</v>
      </c>
      <c r="BH113">
        <v>0</v>
      </c>
      <c r="BI113">
        <v>0</v>
      </c>
      <c r="BJ113">
        <v>0</v>
      </c>
    </row>
    <row r="114" spans="1:62" x14ac:dyDescent="0.25">
      <c r="A114" t="s">
        <v>278</v>
      </c>
      <c r="B114" t="s">
        <v>280</v>
      </c>
      <c r="C114" t="s">
        <v>124</v>
      </c>
      <c r="D114" t="s">
        <v>124</v>
      </c>
      <c r="E114" t="s">
        <v>124</v>
      </c>
      <c r="F114" t="s">
        <v>124</v>
      </c>
      <c r="G114" t="s">
        <v>124</v>
      </c>
      <c r="H114" t="s">
        <v>124</v>
      </c>
      <c r="I114" t="s">
        <v>124</v>
      </c>
      <c r="J114" t="s">
        <v>124</v>
      </c>
      <c r="K114" t="s">
        <v>124</v>
      </c>
      <c r="L114" t="s">
        <v>124</v>
      </c>
      <c r="M114" t="s">
        <v>124</v>
      </c>
      <c r="N114" t="s">
        <v>124</v>
      </c>
      <c r="O114">
        <v>41.692256148295925</v>
      </c>
      <c r="P114">
        <v>22.473663155433208</v>
      </c>
      <c r="Q114">
        <v>36.00725015664495</v>
      </c>
      <c r="R114">
        <v>26.505820428099874</v>
      </c>
      <c r="S114">
        <v>30.639743344093088</v>
      </c>
      <c r="T114">
        <v>29.125762757379736</v>
      </c>
      <c r="U114">
        <v>51.958907265327937</v>
      </c>
      <c r="V114">
        <v>43.138392889882937</v>
      </c>
      <c r="W114">
        <v>40.346930071817482</v>
      </c>
      <c r="X114">
        <v>34.324193805810751</v>
      </c>
      <c r="Y114">
        <v>44.158577343965597</v>
      </c>
      <c r="Z114">
        <v>25.002357350965919</v>
      </c>
      <c r="AA114">
        <v>40.169537934971878</v>
      </c>
      <c r="AB114">
        <v>38.198998850349575</v>
      </c>
      <c r="AC114">
        <v>32.24371212121212</v>
      </c>
      <c r="AD114">
        <v>29.22010860132843</v>
      </c>
      <c r="AE114">
        <v>25.315126287175204</v>
      </c>
      <c r="AF114">
        <v>23.834851927176587</v>
      </c>
      <c r="AG114">
        <v>31.359580174352566</v>
      </c>
      <c r="AH114">
        <v>37.311798411354069</v>
      </c>
      <c r="AI114">
        <v>44.706588478513794</v>
      </c>
      <c r="AJ114">
        <v>42.236397259589268</v>
      </c>
      <c r="AK114">
        <v>50.987067169365282</v>
      </c>
      <c r="AL114">
        <v>32.827821823855537</v>
      </c>
      <c r="AM114">
        <v>36.630437248166821</v>
      </c>
      <c r="AN114">
        <v>24.70868694710629</v>
      </c>
      <c r="AO114">
        <v>29.956584868046491</v>
      </c>
      <c r="AP114">
        <v>21.416538690476191</v>
      </c>
      <c r="AQ114">
        <v>25.47005158761743</v>
      </c>
      <c r="AR114">
        <v>29.348442958008178</v>
      </c>
      <c r="AS114">
        <v>36.810453022078718</v>
      </c>
      <c r="AT114">
        <v>33.494766575930839</v>
      </c>
      <c r="AU114">
        <v>39.819136560486818</v>
      </c>
      <c r="AV114">
        <v>48.714278834216501</v>
      </c>
      <c r="AW114" t="s">
        <v>124</v>
      </c>
      <c r="AX114" t="s">
        <v>124</v>
      </c>
      <c r="AY114">
        <v>32.62971547743242</v>
      </c>
      <c r="AZ114">
        <v>32.739837050732092</v>
      </c>
      <c r="BA114">
        <v>28.701937826413001</v>
      </c>
      <c r="BB114">
        <v>24.738404040404038</v>
      </c>
      <c r="BC114">
        <v>29.376956031051211</v>
      </c>
      <c r="BD114">
        <v>36.719466248035758</v>
      </c>
      <c r="BE114">
        <v>44.950518288041607</v>
      </c>
      <c r="BF114">
        <v>53.177868456725193</v>
      </c>
      <c r="BG114">
        <v>0</v>
      </c>
      <c r="BH114">
        <v>0</v>
      </c>
      <c r="BI114">
        <v>0</v>
      </c>
      <c r="BJ114">
        <v>0</v>
      </c>
    </row>
    <row r="115" spans="1:62" x14ac:dyDescent="0.25">
      <c r="A115" t="s">
        <v>278</v>
      </c>
      <c r="B115" t="s">
        <v>281</v>
      </c>
      <c r="C115" t="s">
        <v>124</v>
      </c>
      <c r="D115" t="s">
        <v>124</v>
      </c>
      <c r="E115" t="s">
        <v>124</v>
      </c>
      <c r="F115" t="s">
        <v>124</v>
      </c>
      <c r="G115" t="s">
        <v>124</v>
      </c>
      <c r="H115" t="s">
        <v>124</v>
      </c>
      <c r="I115" t="s">
        <v>124</v>
      </c>
      <c r="J115" t="s">
        <v>124</v>
      </c>
      <c r="K115" t="s">
        <v>124</v>
      </c>
      <c r="L115" t="s">
        <v>124</v>
      </c>
      <c r="M115" t="s">
        <v>124</v>
      </c>
      <c r="N115" t="s">
        <v>124</v>
      </c>
      <c r="O115">
        <v>42.448683768275266</v>
      </c>
      <c r="P115">
        <v>30.9520312213753</v>
      </c>
      <c r="Q115">
        <v>32.501374854028803</v>
      </c>
      <c r="R115">
        <v>30.11493568618933</v>
      </c>
      <c r="S115">
        <v>32.311515072237931</v>
      </c>
      <c r="T115">
        <v>28.265183833578511</v>
      </c>
      <c r="U115">
        <v>48.488025102352012</v>
      </c>
      <c r="V115">
        <v>47.550823780925704</v>
      </c>
      <c r="W115">
        <v>43.557455750192211</v>
      </c>
      <c r="X115">
        <v>37.67931751095086</v>
      </c>
      <c r="Y115">
        <v>35.432944380989234</v>
      </c>
      <c r="Z115">
        <v>32.537546877555222</v>
      </c>
      <c r="AA115">
        <v>42.727452343128974</v>
      </c>
      <c r="AB115">
        <v>31.336758219388852</v>
      </c>
      <c r="AC115">
        <v>33.694256475049855</v>
      </c>
      <c r="AD115">
        <v>29.390339323337923</v>
      </c>
      <c r="AE115">
        <v>28.382630022817104</v>
      </c>
      <c r="AF115">
        <v>31.985953585244701</v>
      </c>
      <c r="AG115">
        <v>37.501608726983143</v>
      </c>
      <c r="AH115">
        <v>46.251978350989084</v>
      </c>
      <c r="AI115">
        <v>44.742482325837123</v>
      </c>
      <c r="AJ115">
        <v>49.072698176413418</v>
      </c>
      <c r="AK115">
        <v>56.682843307666651</v>
      </c>
      <c r="AL115">
        <v>42.574890319388444</v>
      </c>
      <c r="AM115">
        <v>29.647369047619048</v>
      </c>
      <c r="AN115">
        <v>27.903911147506093</v>
      </c>
      <c r="AO115">
        <v>31.553185979971389</v>
      </c>
      <c r="AP115">
        <v>24.26908515147667</v>
      </c>
      <c r="AQ115">
        <v>26.514767980980022</v>
      </c>
      <c r="AR115">
        <v>29.628464631424755</v>
      </c>
      <c r="AS115">
        <v>34.526051627811952</v>
      </c>
      <c r="AT115">
        <v>38.59418167722508</v>
      </c>
      <c r="AU115">
        <v>38.441649659533475</v>
      </c>
      <c r="AV115">
        <v>48.958488620031005</v>
      </c>
      <c r="AW115" t="s">
        <v>124</v>
      </c>
      <c r="AX115">
        <v>42.087876730997259</v>
      </c>
      <c r="AY115">
        <v>39.359360987377592</v>
      </c>
      <c r="AZ115">
        <v>27.230470003084761</v>
      </c>
      <c r="BA115">
        <v>26.513217056184462</v>
      </c>
      <c r="BB115">
        <v>24.038446454870016</v>
      </c>
      <c r="BC115">
        <v>28.957579863121801</v>
      </c>
      <c r="BD115">
        <v>37.010357462021588</v>
      </c>
      <c r="BE115" t="s">
        <v>124</v>
      </c>
      <c r="BF115">
        <v>64.431858430470129</v>
      </c>
      <c r="BG115">
        <v>0</v>
      </c>
      <c r="BH115">
        <v>0</v>
      </c>
      <c r="BI115">
        <v>0</v>
      </c>
      <c r="BJ115">
        <v>0</v>
      </c>
    </row>
    <row r="116" spans="1:62" x14ac:dyDescent="0.25">
      <c r="A116" t="s">
        <v>278</v>
      </c>
      <c r="B116" t="s">
        <v>282</v>
      </c>
      <c r="C116" t="s">
        <v>124</v>
      </c>
      <c r="D116" t="s">
        <v>124</v>
      </c>
      <c r="E116" t="s">
        <v>124</v>
      </c>
      <c r="F116" t="s">
        <v>124</v>
      </c>
      <c r="G116" t="s">
        <v>124</v>
      </c>
      <c r="H116" t="s">
        <v>124</v>
      </c>
      <c r="I116" t="s">
        <v>124</v>
      </c>
      <c r="J116" t="s">
        <v>124</v>
      </c>
      <c r="K116" t="s">
        <v>124</v>
      </c>
      <c r="L116" t="s">
        <v>124</v>
      </c>
      <c r="M116" t="s">
        <v>124</v>
      </c>
      <c r="N116" t="s">
        <v>124</v>
      </c>
      <c r="O116">
        <v>41.062604298290772</v>
      </c>
      <c r="P116">
        <v>36.51328546986197</v>
      </c>
      <c r="Q116">
        <v>34.716350330868046</v>
      </c>
      <c r="R116">
        <v>29.588655256721946</v>
      </c>
      <c r="S116">
        <v>31.008193455878747</v>
      </c>
      <c r="T116">
        <v>30.769084275394668</v>
      </c>
      <c r="U116">
        <v>47.011808881437311</v>
      </c>
      <c r="V116">
        <v>49.80977027883192</v>
      </c>
      <c r="W116" t="s">
        <v>124</v>
      </c>
      <c r="X116">
        <v>36.325217037901069</v>
      </c>
      <c r="Y116">
        <v>41.106754530066773</v>
      </c>
      <c r="Z116">
        <v>32.264313453810885</v>
      </c>
      <c r="AA116">
        <v>36.241471405877263</v>
      </c>
      <c r="AB116">
        <v>34.066744570290197</v>
      </c>
      <c r="AC116">
        <v>34.324214782061908</v>
      </c>
      <c r="AD116">
        <v>28.227952906185791</v>
      </c>
      <c r="AE116">
        <v>28.815830141876493</v>
      </c>
      <c r="AF116">
        <v>29.560193394825014</v>
      </c>
      <c r="AG116">
        <v>36.456827771288999</v>
      </c>
      <c r="AH116">
        <v>35.466833256562843</v>
      </c>
      <c r="AI116">
        <v>46.540852331397417</v>
      </c>
      <c r="AJ116">
        <v>54.638079642733693</v>
      </c>
      <c r="AK116">
        <v>56.108839831133324</v>
      </c>
      <c r="AL116">
        <v>42.002592225800889</v>
      </c>
      <c r="AM116">
        <v>41.80934226190476</v>
      </c>
      <c r="AN116">
        <v>28.782774490734631</v>
      </c>
      <c r="AO116">
        <v>30.152737207908086</v>
      </c>
      <c r="AP116">
        <v>16.973528273809524</v>
      </c>
      <c r="AQ116">
        <v>27.725189221320875</v>
      </c>
      <c r="AR116">
        <v>31.308640357411502</v>
      </c>
      <c r="AS116">
        <v>37.643097283754443</v>
      </c>
      <c r="AT116">
        <v>41.367671792227441</v>
      </c>
      <c r="AU116">
        <v>42.199822534284877</v>
      </c>
      <c r="AV116">
        <v>52.847331779648847</v>
      </c>
      <c r="AW116" t="s">
        <v>124</v>
      </c>
      <c r="AX116">
        <v>43.723945797313966</v>
      </c>
      <c r="AY116">
        <v>33.07336700922648</v>
      </c>
      <c r="AZ116">
        <v>27.882982726712157</v>
      </c>
      <c r="BA116">
        <v>27.736903997239128</v>
      </c>
      <c r="BB116">
        <v>25.115313275825176</v>
      </c>
      <c r="BC116">
        <v>27.540343811619806</v>
      </c>
      <c r="BD116">
        <v>37.584161453680835</v>
      </c>
      <c r="BE116">
        <v>43.710566210196284</v>
      </c>
      <c r="BF116">
        <v>55.355797154096813</v>
      </c>
      <c r="BG116">
        <v>0</v>
      </c>
      <c r="BH116">
        <v>0</v>
      </c>
      <c r="BI116">
        <v>0</v>
      </c>
      <c r="BJ116">
        <v>0</v>
      </c>
    </row>
    <row r="117" spans="1:62" x14ac:dyDescent="0.25">
      <c r="A117" t="s">
        <v>278</v>
      </c>
      <c r="B117" t="s">
        <v>283</v>
      </c>
      <c r="C117" t="s">
        <v>124</v>
      </c>
      <c r="D117" t="s">
        <v>124</v>
      </c>
      <c r="E117" t="s">
        <v>124</v>
      </c>
      <c r="F117" t="s">
        <v>124</v>
      </c>
      <c r="G117" t="s">
        <v>124</v>
      </c>
      <c r="H117" t="s">
        <v>124</v>
      </c>
      <c r="I117" t="s">
        <v>124</v>
      </c>
      <c r="J117" t="s">
        <v>124</v>
      </c>
      <c r="K117" t="s">
        <v>124</v>
      </c>
      <c r="L117" t="s">
        <v>124</v>
      </c>
      <c r="M117" t="s">
        <v>124</v>
      </c>
      <c r="N117" t="s">
        <v>124</v>
      </c>
      <c r="O117">
        <v>43.430490059514277</v>
      </c>
      <c r="P117">
        <v>31.008205506713555</v>
      </c>
      <c r="Q117">
        <v>33.089021409108604</v>
      </c>
      <c r="R117">
        <v>30.290362496011795</v>
      </c>
      <c r="S117">
        <v>32.257210004889629</v>
      </c>
      <c r="T117">
        <v>32.358098017316458</v>
      </c>
      <c r="U117">
        <v>47.125363975353828</v>
      </c>
      <c r="V117">
        <v>49.583875629041295</v>
      </c>
      <c r="W117">
        <v>45.707876359708003</v>
      </c>
      <c r="X117">
        <v>38.503552581502916</v>
      </c>
      <c r="Y117">
        <v>45.135159735911827</v>
      </c>
      <c r="Z117">
        <v>38.639760007845496</v>
      </c>
      <c r="AA117">
        <v>41.758766878474503</v>
      </c>
      <c r="AB117">
        <v>34.996101625916189</v>
      </c>
      <c r="AC117" t="s">
        <v>124</v>
      </c>
      <c r="AD117">
        <v>28.749022679391917</v>
      </c>
      <c r="AE117">
        <v>29.441563647184505</v>
      </c>
      <c r="AF117">
        <v>30.28190717048707</v>
      </c>
      <c r="AG117">
        <v>33.523404318763127</v>
      </c>
      <c r="AH117">
        <v>44.948450023029658</v>
      </c>
      <c r="AI117">
        <v>47.32763920883005</v>
      </c>
      <c r="AJ117">
        <v>48.035802009684545</v>
      </c>
      <c r="AK117">
        <v>53.033821206847612</v>
      </c>
      <c r="AL117">
        <v>29.718622431296588</v>
      </c>
      <c r="AM117">
        <v>37.386806547619052</v>
      </c>
      <c r="AN117">
        <v>31.470068174837277</v>
      </c>
      <c r="AO117">
        <v>26.433108208507353</v>
      </c>
      <c r="AP117">
        <v>25.859549107142854</v>
      </c>
      <c r="AQ117">
        <v>26.187627105212226</v>
      </c>
      <c r="AR117">
        <v>32.476567386451066</v>
      </c>
      <c r="AS117">
        <v>37.4999676362877</v>
      </c>
      <c r="AT117">
        <v>42.455733298882208</v>
      </c>
      <c r="AU117">
        <v>42.263520379619649</v>
      </c>
      <c r="AV117">
        <v>55.160170079842622</v>
      </c>
      <c r="AW117" t="s">
        <v>124</v>
      </c>
      <c r="AX117">
        <v>42.885460400826659</v>
      </c>
      <c r="AY117">
        <v>32.333838305914583</v>
      </c>
      <c r="AZ117">
        <v>30.668098010487629</v>
      </c>
      <c r="BA117">
        <v>25.105977073971594</v>
      </c>
      <c r="BB117">
        <v>20.564682516304988</v>
      </c>
      <c r="BC117">
        <v>29.685349727406606</v>
      </c>
      <c r="BD117">
        <v>36.047186476022127</v>
      </c>
      <c r="BE117">
        <v>50.753445164780345</v>
      </c>
      <c r="BF117">
        <v>43.390659315274313</v>
      </c>
      <c r="BG117">
        <v>0</v>
      </c>
      <c r="BH117">
        <v>0</v>
      </c>
      <c r="BI117">
        <v>0</v>
      </c>
      <c r="BJ117">
        <v>0</v>
      </c>
    </row>
    <row r="118" spans="1:62" x14ac:dyDescent="0.25">
      <c r="A118" t="s">
        <v>278</v>
      </c>
      <c r="B118" t="s">
        <v>284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</row>
    <row r="119" spans="1:62" x14ac:dyDescent="0.25">
      <c r="A119" t="s">
        <v>278</v>
      </c>
      <c r="B119" t="s">
        <v>285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</row>
    <row r="120" spans="1:62" x14ac:dyDescent="0.25">
      <c r="A120" t="s">
        <v>278</v>
      </c>
      <c r="B120" t="s">
        <v>286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</row>
    <row r="121" spans="1:62" x14ac:dyDescent="0.25">
      <c r="A121" t="s">
        <v>287</v>
      </c>
      <c r="B121" t="s">
        <v>288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</row>
    <row r="122" spans="1:62" x14ac:dyDescent="0.25">
      <c r="A122" t="s">
        <v>289</v>
      </c>
      <c r="B122" t="s">
        <v>290</v>
      </c>
      <c r="C122" t="s">
        <v>124</v>
      </c>
      <c r="D122">
        <v>30.84</v>
      </c>
      <c r="E122">
        <v>29.35</v>
      </c>
      <c r="F122">
        <v>31.86</v>
      </c>
      <c r="G122">
        <v>31.62</v>
      </c>
      <c r="H122">
        <v>29.07</v>
      </c>
      <c r="I122">
        <v>34.372507578011884</v>
      </c>
      <c r="J122">
        <v>41.208584584584585</v>
      </c>
      <c r="K122">
        <v>31.109176110140027</v>
      </c>
      <c r="L122">
        <v>38.369572235673928</v>
      </c>
      <c r="M122">
        <v>43.114865432240755</v>
      </c>
      <c r="N122">
        <v>35.69464383655059</v>
      </c>
      <c r="O122">
        <v>36.039527189858681</v>
      </c>
      <c r="P122">
        <v>31.123777192117732</v>
      </c>
      <c r="Q122">
        <v>34.495098967234483</v>
      </c>
      <c r="R122">
        <v>32.974137792639176</v>
      </c>
      <c r="S122">
        <v>27.404671078240561</v>
      </c>
      <c r="T122">
        <v>21.225748312021729</v>
      </c>
      <c r="U122">
        <v>38.792758620689654</v>
      </c>
      <c r="V122">
        <v>41.949480525482066</v>
      </c>
      <c r="W122">
        <v>39.494718821104634</v>
      </c>
      <c r="X122">
        <v>35.528893868904248</v>
      </c>
      <c r="Y122">
        <v>43.499102627438404</v>
      </c>
      <c r="Z122">
        <v>37.315174245472839</v>
      </c>
      <c r="AA122">
        <v>38.974294205055386</v>
      </c>
      <c r="AB122">
        <v>36.300849478387313</v>
      </c>
      <c r="AC122">
        <v>31.108611995106251</v>
      </c>
      <c r="AD122">
        <v>33.050132374097949</v>
      </c>
      <c r="AE122">
        <v>30.028565992867716</v>
      </c>
      <c r="AF122">
        <v>23.191955357142856</v>
      </c>
      <c r="AG122">
        <v>35.905919642857143</v>
      </c>
      <c r="AH122">
        <v>37.949378571428568</v>
      </c>
      <c r="AI122">
        <v>41.737051251486974</v>
      </c>
      <c r="AJ122">
        <v>45.618761127604316</v>
      </c>
      <c r="AK122">
        <v>47.471528138528136</v>
      </c>
      <c r="AL122">
        <v>37.208588410097576</v>
      </c>
      <c r="AM122">
        <v>33.962893682591648</v>
      </c>
      <c r="AN122">
        <v>28.850060049019611</v>
      </c>
      <c r="AO122">
        <v>25.510248927038628</v>
      </c>
      <c r="AP122">
        <v>30.525206586823685</v>
      </c>
      <c r="AQ122">
        <v>28.992178571428571</v>
      </c>
      <c r="AR122">
        <v>28.048825617283949</v>
      </c>
      <c r="AS122">
        <v>38.334323699424544</v>
      </c>
      <c r="AT122">
        <v>38.713847988074136</v>
      </c>
      <c r="AU122">
        <v>36.746802937579119</v>
      </c>
      <c r="AV122">
        <v>38.118866959064327</v>
      </c>
      <c r="AW122" t="s">
        <v>124</v>
      </c>
      <c r="AX122">
        <v>35.368603268948078</v>
      </c>
      <c r="AY122">
        <v>30.834901785714287</v>
      </c>
      <c r="AZ122">
        <v>23.935097502974308</v>
      </c>
      <c r="BA122">
        <v>26.38852985074168</v>
      </c>
      <c r="BB122">
        <v>26.069684210528173</v>
      </c>
      <c r="BC122">
        <v>27.775362589925731</v>
      </c>
      <c r="BD122">
        <v>33.14017682021089</v>
      </c>
      <c r="BE122">
        <v>33.31643571428571</v>
      </c>
      <c r="BF122">
        <v>42.424990184046045</v>
      </c>
      <c r="BG122">
        <v>0</v>
      </c>
      <c r="BH122">
        <v>0</v>
      </c>
      <c r="BI122">
        <v>0</v>
      </c>
      <c r="BJ122">
        <v>0</v>
      </c>
    </row>
    <row r="123" spans="1:62" x14ac:dyDescent="0.25">
      <c r="A123" t="s">
        <v>289</v>
      </c>
      <c r="B123" t="s">
        <v>291</v>
      </c>
      <c r="C123" t="s">
        <v>124</v>
      </c>
      <c r="D123">
        <v>21.3</v>
      </c>
      <c r="E123">
        <v>22.91</v>
      </c>
      <c r="F123">
        <v>23.12</v>
      </c>
      <c r="G123">
        <v>29.09</v>
      </c>
      <c r="H123">
        <v>29.48</v>
      </c>
      <c r="I123">
        <v>37.282020077220082</v>
      </c>
      <c r="J123">
        <v>35.570738738738733</v>
      </c>
      <c r="K123">
        <v>42.369028313902227</v>
      </c>
      <c r="L123">
        <v>48.472350113841799</v>
      </c>
      <c r="M123">
        <v>37.087224453161326</v>
      </c>
      <c r="N123">
        <v>36.686197444831585</v>
      </c>
      <c r="O123">
        <v>38.723929373572403</v>
      </c>
      <c r="P123">
        <v>31.68028890967781</v>
      </c>
      <c r="Q123">
        <v>39.070979442471973</v>
      </c>
      <c r="R123">
        <v>36.294854849495081</v>
      </c>
      <c r="S123">
        <v>34.292743597142277</v>
      </c>
      <c r="T123">
        <v>32.77259634098872</v>
      </c>
      <c r="U123">
        <v>39.361893830696438</v>
      </c>
      <c r="V123">
        <v>37.033452416994656</v>
      </c>
      <c r="W123">
        <v>43.883020912347625</v>
      </c>
      <c r="X123">
        <v>48.541068375018995</v>
      </c>
      <c r="Y123">
        <v>48.847586142139427</v>
      </c>
      <c r="Z123">
        <v>39.090974647887322</v>
      </c>
      <c r="AA123">
        <v>27.669791666666669</v>
      </c>
      <c r="AB123">
        <v>26.681276785714285</v>
      </c>
      <c r="AC123">
        <v>29.610867647058825</v>
      </c>
      <c r="AD123">
        <v>34.780822349567302</v>
      </c>
      <c r="AE123">
        <v>42.660615017875458</v>
      </c>
      <c r="AF123">
        <v>0</v>
      </c>
      <c r="AG123">
        <v>45.656448071212672</v>
      </c>
      <c r="AH123">
        <v>42.443778307505994</v>
      </c>
      <c r="AI123">
        <v>47.746456344589973</v>
      </c>
      <c r="AJ123">
        <v>44.929553571428571</v>
      </c>
      <c r="AK123">
        <v>50.021234303211472</v>
      </c>
      <c r="AL123">
        <v>39.15079494799744</v>
      </c>
      <c r="AM123">
        <v>32.726324888223694</v>
      </c>
      <c r="AN123">
        <v>21.948488622756024</v>
      </c>
      <c r="AO123">
        <v>24.489800590839845</v>
      </c>
      <c r="AP123">
        <v>31.742074515653794</v>
      </c>
      <c r="AQ123">
        <v>18.476371428571426</v>
      </c>
      <c r="AR123">
        <v>29.853632716049379</v>
      </c>
      <c r="AS123">
        <v>37.216184027777778</v>
      </c>
      <c r="AT123">
        <v>42.136937499999995</v>
      </c>
      <c r="AU123">
        <v>37.073773269684587</v>
      </c>
      <c r="AV123">
        <v>37.418764094961951</v>
      </c>
      <c r="AW123" t="s">
        <v>124</v>
      </c>
      <c r="AX123">
        <v>40.478486607142862</v>
      </c>
      <c r="AY123">
        <v>29.562427934615986</v>
      </c>
      <c r="AZ123">
        <v>23.209302677533589</v>
      </c>
      <c r="BA123">
        <v>27.138732006123156</v>
      </c>
      <c r="BB123">
        <v>18.075549019607845</v>
      </c>
      <c r="BC123">
        <v>25.181939568349542</v>
      </c>
      <c r="BD123">
        <v>36.329484398210653</v>
      </c>
      <c r="BE123">
        <v>33.946519666274078</v>
      </c>
      <c r="BF123">
        <v>41.095960526312929</v>
      </c>
      <c r="BG123">
        <v>0</v>
      </c>
      <c r="BH123">
        <v>0</v>
      </c>
      <c r="BI123">
        <v>0</v>
      </c>
      <c r="BJ123">
        <v>0</v>
      </c>
    </row>
    <row r="124" spans="1:62" x14ac:dyDescent="0.25">
      <c r="A124" t="s">
        <v>289</v>
      </c>
      <c r="B124" t="s">
        <v>292</v>
      </c>
      <c r="C124">
        <v>28.12</v>
      </c>
      <c r="D124">
        <v>26.49</v>
      </c>
      <c r="E124">
        <v>20.32</v>
      </c>
      <c r="F124">
        <v>35.99</v>
      </c>
      <c r="G124">
        <v>24.01</v>
      </c>
      <c r="H124">
        <v>15.11</v>
      </c>
      <c r="I124">
        <v>28.076155282560155</v>
      </c>
      <c r="J124">
        <v>30.815292383292388</v>
      </c>
      <c r="K124">
        <v>29.432944130571254</v>
      </c>
      <c r="L124">
        <v>25.989393013215246</v>
      </c>
      <c r="M124">
        <v>33.692048590641328</v>
      </c>
      <c r="N124">
        <v>32.768853358137982</v>
      </c>
      <c r="O124">
        <v>41.298260120023599</v>
      </c>
      <c r="P124" t="s">
        <v>124</v>
      </c>
      <c r="Q124">
        <v>28.613224169323164</v>
      </c>
      <c r="R124">
        <v>19.486515728310962</v>
      </c>
      <c r="S124">
        <v>25.822545737641107</v>
      </c>
      <c r="T124">
        <v>30.738435188789417</v>
      </c>
      <c r="U124">
        <v>39.134696752318384</v>
      </c>
      <c r="V124">
        <v>31.466715107478048</v>
      </c>
      <c r="W124">
        <v>33.832393542093222</v>
      </c>
      <c r="X124">
        <v>33.265906998273401</v>
      </c>
      <c r="Y124">
        <v>37.241636007827786</v>
      </c>
      <c r="Z124">
        <v>28.716561770623741</v>
      </c>
      <c r="AA124" t="s">
        <v>124</v>
      </c>
      <c r="AB124">
        <v>33.047329359162553</v>
      </c>
      <c r="AC124">
        <v>21.013982864138583</v>
      </c>
      <c r="AD124">
        <v>25.066906743180891</v>
      </c>
      <c r="AE124">
        <v>20.880572109657248</v>
      </c>
      <c r="AF124">
        <v>32.536919642857143</v>
      </c>
      <c r="AG124">
        <v>28.16343833580494</v>
      </c>
      <c r="AH124">
        <v>34.444912991661511</v>
      </c>
      <c r="AI124">
        <v>39.448639534881053</v>
      </c>
      <c r="AJ124">
        <v>45.716795827119725</v>
      </c>
      <c r="AK124">
        <v>35.58798009188996</v>
      </c>
      <c r="AL124">
        <v>25.964234769683472</v>
      </c>
      <c r="AM124">
        <v>39.164962742182652</v>
      </c>
      <c r="AN124">
        <v>11.237889820357715</v>
      </c>
      <c r="AO124" t="s">
        <v>124</v>
      </c>
      <c r="AP124">
        <v>16.565667177915589</v>
      </c>
      <c r="AQ124">
        <v>22.702349999999999</v>
      </c>
      <c r="AR124">
        <v>32.451675425035724</v>
      </c>
      <c r="AS124">
        <v>27.215429398148149</v>
      </c>
      <c r="AT124">
        <v>26.148233283806121</v>
      </c>
      <c r="AU124">
        <v>25.865571078431373</v>
      </c>
      <c r="AV124">
        <v>36.901835971219931</v>
      </c>
      <c r="AW124" t="s">
        <v>124</v>
      </c>
      <c r="AX124">
        <v>36.322122023809527</v>
      </c>
      <c r="AY124">
        <v>30.25753343239489</v>
      </c>
      <c r="AZ124">
        <v>13.258176042355544</v>
      </c>
      <c r="BA124" t="s">
        <v>124</v>
      </c>
      <c r="BB124">
        <v>27.383272949818352</v>
      </c>
      <c r="BC124">
        <v>17.124510791365473</v>
      </c>
      <c r="BD124">
        <v>27.701725519285443</v>
      </c>
      <c r="BE124">
        <v>28.173971394521192</v>
      </c>
      <c r="BF124">
        <v>39.729935406695802</v>
      </c>
      <c r="BG124">
        <v>0</v>
      </c>
      <c r="BH124">
        <v>0</v>
      </c>
      <c r="BI124">
        <v>0</v>
      </c>
      <c r="BJ124">
        <v>0</v>
      </c>
    </row>
    <row r="125" spans="1:62" x14ac:dyDescent="0.25">
      <c r="A125" t="s">
        <v>289</v>
      </c>
      <c r="B125" t="s">
        <v>293</v>
      </c>
      <c r="C125">
        <v>30.06</v>
      </c>
      <c r="D125">
        <v>22.66</v>
      </c>
      <c r="E125">
        <v>37.54</v>
      </c>
      <c r="F125">
        <v>43.24</v>
      </c>
      <c r="G125">
        <v>23.5</v>
      </c>
      <c r="H125">
        <v>25.84</v>
      </c>
      <c r="I125">
        <v>37.505971531000995</v>
      </c>
      <c r="J125">
        <v>28.552022321242664</v>
      </c>
      <c r="K125">
        <v>27.291537978656621</v>
      </c>
      <c r="L125">
        <v>23.701387759230158</v>
      </c>
      <c r="M125">
        <v>38.622592286832734</v>
      </c>
      <c r="N125">
        <v>32.138683101250706</v>
      </c>
      <c r="O125">
        <v>50.736228152992993</v>
      </c>
      <c r="P125">
        <v>33.953211482310252</v>
      </c>
      <c r="Q125" t="s">
        <v>124</v>
      </c>
      <c r="R125">
        <v>32.103590403525786</v>
      </c>
      <c r="S125">
        <v>30.229894900739588</v>
      </c>
      <c r="T125">
        <v>28.026220319190351</v>
      </c>
      <c r="U125">
        <v>37.033123777230173</v>
      </c>
      <c r="V125">
        <v>33.107437682914515</v>
      </c>
      <c r="W125">
        <v>36.61637013760717</v>
      </c>
      <c r="X125">
        <v>29.928001364092911</v>
      </c>
      <c r="Y125">
        <v>41.389064579256363</v>
      </c>
      <c r="Z125">
        <v>25.211692555331997</v>
      </c>
      <c r="AA125" t="s">
        <v>124</v>
      </c>
      <c r="AB125" t="s">
        <v>124</v>
      </c>
      <c r="AC125" t="s">
        <v>124</v>
      </c>
      <c r="AD125" t="s">
        <v>124</v>
      </c>
      <c r="AE125" t="s">
        <v>124</v>
      </c>
      <c r="AF125" t="s">
        <v>124</v>
      </c>
      <c r="AG125" t="s">
        <v>124</v>
      </c>
      <c r="AH125" t="s">
        <v>124</v>
      </c>
      <c r="AI125" t="s">
        <v>124</v>
      </c>
      <c r="AJ125" t="s">
        <v>124</v>
      </c>
      <c r="AK125" t="s">
        <v>124</v>
      </c>
      <c r="AL125" t="s">
        <v>124</v>
      </c>
      <c r="AM125" t="s">
        <v>124</v>
      </c>
      <c r="AN125" t="s">
        <v>124</v>
      </c>
      <c r="AO125" t="s">
        <v>124</v>
      </c>
      <c r="AP125" t="s">
        <v>124</v>
      </c>
      <c r="AQ125" t="s">
        <v>124</v>
      </c>
      <c r="AR125" t="s">
        <v>124</v>
      </c>
      <c r="AS125" t="s">
        <v>124</v>
      </c>
      <c r="AT125" t="s">
        <v>124</v>
      </c>
      <c r="AU125" t="s">
        <v>124</v>
      </c>
      <c r="AV125" t="s">
        <v>124</v>
      </c>
      <c r="AW125" t="s">
        <v>124</v>
      </c>
      <c r="AX125" t="s">
        <v>124</v>
      </c>
      <c r="AY125" t="s">
        <v>124</v>
      </c>
      <c r="AZ125" t="s">
        <v>124</v>
      </c>
      <c r="BA125" t="s">
        <v>124</v>
      </c>
      <c r="BB125" t="s">
        <v>124</v>
      </c>
      <c r="BC125" t="s">
        <v>124</v>
      </c>
      <c r="BD125" t="s">
        <v>124</v>
      </c>
      <c r="BE125" t="s">
        <v>124</v>
      </c>
      <c r="BF125" t="s">
        <v>124</v>
      </c>
      <c r="BG125">
        <v>0</v>
      </c>
      <c r="BH125">
        <v>0</v>
      </c>
      <c r="BI125">
        <v>0</v>
      </c>
      <c r="BJ125">
        <v>0</v>
      </c>
    </row>
    <row r="126" spans="1:62" x14ac:dyDescent="0.25">
      <c r="A126" t="s">
        <v>294</v>
      </c>
      <c r="B126" t="s">
        <v>295</v>
      </c>
      <c r="C126">
        <v>36.020000000000003</v>
      </c>
      <c r="D126">
        <v>44.38</v>
      </c>
      <c r="E126">
        <v>28.97</v>
      </c>
      <c r="F126" t="s">
        <v>124</v>
      </c>
      <c r="G126">
        <v>27.52</v>
      </c>
      <c r="H126">
        <v>37.22</v>
      </c>
      <c r="I126">
        <v>47.078449186621917</v>
      </c>
      <c r="J126">
        <v>56.816607446073213</v>
      </c>
      <c r="K126">
        <v>50.261087976935251</v>
      </c>
      <c r="L126">
        <v>48.808711199192651</v>
      </c>
      <c r="M126">
        <v>55.176588755420958</v>
      </c>
      <c r="N126">
        <v>30.888554301666716</v>
      </c>
      <c r="O126">
        <v>47.586467716617115</v>
      </c>
      <c r="P126">
        <v>43.387377839682117</v>
      </c>
      <c r="Q126">
        <v>42.154031484427918</v>
      </c>
      <c r="R126">
        <v>38.598234616965144</v>
      </c>
      <c r="S126" t="s">
        <v>124</v>
      </c>
      <c r="T126">
        <v>31.971619030512752</v>
      </c>
      <c r="U126">
        <v>47.029541563766315</v>
      </c>
      <c r="V126">
        <v>38.055701872913865</v>
      </c>
      <c r="W126">
        <v>52.366854588705429</v>
      </c>
      <c r="X126">
        <v>57.572541481741304</v>
      </c>
      <c r="Y126">
        <v>58.187121918314119</v>
      </c>
      <c r="Z126">
        <v>43.585023633325385</v>
      </c>
      <c r="AA126">
        <v>57.998560794048011</v>
      </c>
      <c r="AB126">
        <v>45.070401785714289</v>
      </c>
      <c r="AC126">
        <v>36.009069629041029</v>
      </c>
      <c r="AD126">
        <v>48.613855424680125</v>
      </c>
      <c r="AE126" t="s">
        <v>124</v>
      </c>
      <c r="AF126">
        <v>33.86517626570371</v>
      </c>
      <c r="AG126">
        <v>50.933465906271785</v>
      </c>
      <c r="AH126">
        <v>44.108342068966529</v>
      </c>
      <c r="AI126">
        <v>53.072596585804128</v>
      </c>
      <c r="AJ126">
        <v>61.809866071428573</v>
      </c>
      <c r="AK126">
        <v>52.526884902840052</v>
      </c>
      <c r="AL126">
        <v>42.399212061299984</v>
      </c>
      <c r="AM126">
        <v>58.189104166666667</v>
      </c>
      <c r="AN126">
        <v>48.061756068560157</v>
      </c>
      <c r="AO126" t="s">
        <v>124</v>
      </c>
      <c r="AP126">
        <v>41.589123094090624</v>
      </c>
      <c r="AQ126">
        <v>43.529664219092098</v>
      </c>
      <c r="AR126">
        <v>35.232593676374336</v>
      </c>
      <c r="AS126">
        <v>49.242449449355817</v>
      </c>
      <c r="AT126">
        <v>51.138014884645486</v>
      </c>
      <c r="AU126">
        <v>44.331265684487619</v>
      </c>
      <c r="AV126">
        <v>61.088598845827391</v>
      </c>
      <c r="AW126" t="s">
        <v>124</v>
      </c>
      <c r="AX126">
        <v>56.779592992923298</v>
      </c>
      <c r="AY126" t="s">
        <v>124</v>
      </c>
      <c r="AZ126">
        <v>36.018210422034549</v>
      </c>
      <c r="BA126">
        <v>24.684260545900717</v>
      </c>
      <c r="BB126">
        <v>40.33022341376229</v>
      </c>
      <c r="BC126">
        <v>29.995372792839341</v>
      </c>
      <c r="BD126">
        <v>43.389179531657803</v>
      </c>
      <c r="BE126">
        <v>46.86006549567999</v>
      </c>
      <c r="BF126">
        <v>46.244959881133269</v>
      </c>
      <c r="BG126">
        <v>0</v>
      </c>
      <c r="BH126">
        <v>0</v>
      </c>
      <c r="BI126">
        <v>0</v>
      </c>
      <c r="BJ126">
        <v>0</v>
      </c>
    </row>
    <row r="127" spans="1:62" x14ac:dyDescent="0.25">
      <c r="A127" t="s">
        <v>294</v>
      </c>
      <c r="B127" t="s">
        <v>296</v>
      </c>
      <c r="C127">
        <v>0</v>
      </c>
      <c r="D127">
        <v>44.66</v>
      </c>
      <c r="E127">
        <v>37.31</v>
      </c>
      <c r="F127">
        <v>40.770000000000003</v>
      </c>
      <c r="G127">
        <v>26.33</v>
      </c>
      <c r="H127">
        <v>45.86</v>
      </c>
      <c r="I127">
        <v>44.880102062246614</v>
      </c>
      <c r="J127">
        <v>52.109906237522772</v>
      </c>
      <c r="K127">
        <v>51.236170812466618</v>
      </c>
      <c r="L127">
        <v>46.034055782184282</v>
      </c>
      <c r="M127">
        <v>55.067544113611817</v>
      </c>
      <c r="N127">
        <v>34.225420021846766</v>
      </c>
      <c r="O127">
        <v>47.586467716617115</v>
      </c>
      <c r="P127">
        <v>41.243398180504066</v>
      </c>
      <c r="Q127">
        <v>45.271532205141241</v>
      </c>
      <c r="R127">
        <v>38.707115391625138</v>
      </c>
      <c r="S127" t="s">
        <v>124</v>
      </c>
      <c r="T127">
        <v>21.480224949778723</v>
      </c>
      <c r="U127">
        <v>47.383147139433731</v>
      </c>
      <c r="V127">
        <v>37.039377490551182</v>
      </c>
      <c r="W127">
        <v>52.743594549775253</v>
      </c>
      <c r="X127">
        <v>54.852578892052733</v>
      </c>
      <c r="Y127">
        <v>61.263093121044385</v>
      </c>
      <c r="Z127">
        <v>35.087461446645982</v>
      </c>
      <c r="AA127">
        <v>54.819692307695469</v>
      </c>
      <c r="AB127">
        <v>56.841848214285719</v>
      </c>
      <c r="AC127">
        <v>46.803770680419468</v>
      </c>
      <c r="AD127">
        <v>49.736716181034872</v>
      </c>
      <c r="AE127" t="s">
        <v>124</v>
      </c>
      <c r="AF127">
        <v>22.137586266947984</v>
      </c>
      <c r="AG127" t="s">
        <v>124</v>
      </c>
      <c r="AH127">
        <v>33.449689064040172</v>
      </c>
      <c r="AI127">
        <v>55.72017250673855</v>
      </c>
      <c r="AJ127">
        <v>62.211778273809514</v>
      </c>
      <c r="AK127">
        <v>54.460137518684604</v>
      </c>
      <c r="AL127">
        <v>42.05234651508146</v>
      </c>
      <c r="AM127">
        <v>53.234226190476193</v>
      </c>
      <c r="AN127">
        <v>56.192012285739999</v>
      </c>
      <c r="AO127">
        <v>38.374791055898399</v>
      </c>
      <c r="AP127">
        <v>41.609590182227478</v>
      </c>
      <c r="AQ127">
        <v>42.16987418138617</v>
      </c>
      <c r="AR127">
        <v>33.021599999995232</v>
      </c>
      <c r="AS127">
        <v>46.473995039195771</v>
      </c>
      <c r="AT127">
        <v>55.356849913174507</v>
      </c>
      <c r="AU127">
        <v>47.665676543616769</v>
      </c>
      <c r="AV127">
        <v>56.569567023898976</v>
      </c>
      <c r="AW127" t="s">
        <v>124</v>
      </c>
      <c r="AX127">
        <v>52.759072679840585</v>
      </c>
      <c r="AY127">
        <v>39.063084355258269</v>
      </c>
      <c r="AZ127">
        <v>39.158762829405418</v>
      </c>
      <c r="BA127" t="s">
        <v>124</v>
      </c>
      <c r="BB127">
        <v>35.379114685731309</v>
      </c>
      <c r="BC127">
        <v>29.420512807760968</v>
      </c>
      <c r="BD127">
        <v>46.273608722588378</v>
      </c>
      <c r="BE127">
        <v>49.350530515030819</v>
      </c>
      <c r="BF127" t="s">
        <v>124</v>
      </c>
      <c r="BG127">
        <v>0</v>
      </c>
      <c r="BH127">
        <v>0</v>
      </c>
      <c r="BI127">
        <v>0</v>
      </c>
      <c r="BJ127">
        <v>0</v>
      </c>
    </row>
    <row r="128" spans="1:62" x14ac:dyDescent="0.25">
      <c r="A128" t="s">
        <v>294</v>
      </c>
      <c r="B128" t="s">
        <v>297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 t="s">
        <v>124</v>
      </c>
      <c r="AL128" t="s">
        <v>124</v>
      </c>
      <c r="AM128">
        <v>34.499873511904767</v>
      </c>
      <c r="AN128">
        <v>16.703851367417425</v>
      </c>
      <c r="AO128">
        <v>21.541177932404945</v>
      </c>
      <c r="AP128" t="s">
        <v>124</v>
      </c>
      <c r="AQ128" t="s">
        <v>124</v>
      </c>
      <c r="AR128" t="s">
        <v>124</v>
      </c>
      <c r="AS128" t="s">
        <v>124</v>
      </c>
      <c r="AT128" t="s">
        <v>124</v>
      </c>
      <c r="AU128">
        <v>41.010696774195914</v>
      </c>
      <c r="AV128">
        <v>48.503537091988129</v>
      </c>
      <c r="AW128" t="s">
        <v>124</v>
      </c>
      <c r="AX128">
        <v>38.912893030183334</v>
      </c>
      <c r="AY128">
        <v>29.004353815663251</v>
      </c>
      <c r="AZ128">
        <v>23.110213372955311</v>
      </c>
      <c r="BA128" t="s">
        <v>124</v>
      </c>
      <c r="BB128">
        <v>21.10969863013845</v>
      </c>
      <c r="BC128">
        <v>11.730330720418065</v>
      </c>
      <c r="BD128">
        <v>28.765101040121358</v>
      </c>
      <c r="BE128">
        <v>33.096969336109645</v>
      </c>
      <c r="BF128" t="s">
        <v>124</v>
      </c>
      <c r="BG128">
        <v>0</v>
      </c>
      <c r="BH128">
        <v>0</v>
      </c>
      <c r="BI128">
        <v>0</v>
      </c>
      <c r="BJ128">
        <v>0</v>
      </c>
    </row>
    <row r="129" spans="1:62" x14ac:dyDescent="0.25">
      <c r="A129" t="s">
        <v>294</v>
      </c>
      <c r="B129" t="s">
        <v>298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 t="s">
        <v>124</v>
      </c>
      <c r="AL129" t="s">
        <v>124</v>
      </c>
      <c r="AM129">
        <v>35.32467014147737</v>
      </c>
      <c r="AN129">
        <v>39.227553738781829</v>
      </c>
      <c r="AO129">
        <v>26.758321419769835</v>
      </c>
      <c r="AP129">
        <v>33.860438661707107</v>
      </c>
      <c r="AQ129">
        <v>35.668044435627024</v>
      </c>
      <c r="AR129">
        <v>34.728343579580638</v>
      </c>
      <c r="AS129">
        <v>33.355813455051376</v>
      </c>
      <c r="AT129">
        <v>40.151357518137431</v>
      </c>
      <c r="AU129">
        <v>41.857219235509312</v>
      </c>
      <c r="AV129">
        <v>52.495452082294143</v>
      </c>
      <c r="AW129" t="s">
        <v>124</v>
      </c>
      <c r="AX129">
        <v>45.077491875919314</v>
      </c>
      <c r="AY129">
        <v>35.383234808708352</v>
      </c>
      <c r="AZ129">
        <v>34.398863086976817</v>
      </c>
      <c r="BA129">
        <v>24.824143332104097</v>
      </c>
      <c r="BB129">
        <v>33.018301468387079</v>
      </c>
      <c r="BC129">
        <v>26.881389552234133</v>
      </c>
      <c r="BD129">
        <v>9.0073630011041175</v>
      </c>
      <c r="BE129">
        <v>36.526722669049754</v>
      </c>
      <c r="BF129">
        <v>38.438496624152684</v>
      </c>
      <c r="BG129">
        <v>0</v>
      </c>
      <c r="BH129">
        <v>0</v>
      </c>
      <c r="BI129">
        <v>0</v>
      </c>
      <c r="BJ129">
        <v>0</v>
      </c>
    </row>
    <row r="130" spans="1:62" x14ac:dyDescent="0.25">
      <c r="A130" t="s">
        <v>299</v>
      </c>
      <c r="B130" t="s">
        <v>300</v>
      </c>
      <c r="C130">
        <v>41.39</v>
      </c>
      <c r="D130">
        <v>35.979999999999997</v>
      </c>
      <c r="E130">
        <v>49.77</v>
      </c>
      <c r="F130">
        <v>42.08</v>
      </c>
      <c r="G130">
        <v>51.91</v>
      </c>
      <c r="H130">
        <v>42.81</v>
      </c>
      <c r="I130">
        <v>42.483792302690752</v>
      </c>
      <c r="J130">
        <v>52.109906237522772</v>
      </c>
      <c r="K130">
        <v>53.572058211862149</v>
      </c>
      <c r="L130">
        <v>27.848161772886193</v>
      </c>
      <c r="M130">
        <v>53.58838039386945</v>
      </c>
      <c r="N130">
        <v>45.169993666819977</v>
      </c>
      <c r="O130">
        <v>44.846317555884895</v>
      </c>
      <c r="P130" t="s">
        <v>124</v>
      </c>
      <c r="Q130">
        <v>40.5757899324026</v>
      </c>
      <c r="R130" t="s">
        <v>124</v>
      </c>
      <c r="S130" t="s">
        <v>124</v>
      </c>
      <c r="T130" t="s">
        <v>124</v>
      </c>
      <c r="U130">
        <v>56.981273925758899</v>
      </c>
      <c r="V130">
        <v>51.287403083203429</v>
      </c>
      <c r="W130">
        <v>72.963987912268706</v>
      </c>
      <c r="X130" t="s">
        <v>124</v>
      </c>
      <c r="Y130" t="s">
        <v>124</v>
      </c>
      <c r="Z130">
        <v>44.58133429352273</v>
      </c>
      <c r="AA130">
        <v>43.245578281892925</v>
      </c>
      <c r="AB130" t="s">
        <v>124</v>
      </c>
      <c r="AC130" t="s">
        <v>124</v>
      </c>
      <c r="AD130" t="s">
        <v>124</v>
      </c>
      <c r="AE130" t="s">
        <v>124</v>
      </c>
      <c r="AF130" t="s">
        <v>124</v>
      </c>
      <c r="AG130">
        <v>53.68078918125066</v>
      </c>
      <c r="AH130">
        <v>48.531263790277301</v>
      </c>
      <c r="AI130">
        <v>57.491738608867408</v>
      </c>
      <c r="AJ130">
        <v>56.373218674465562</v>
      </c>
      <c r="AK130" t="s">
        <v>124</v>
      </c>
      <c r="AL130">
        <v>45.983468412947111</v>
      </c>
      <c r="AM130">
        <v>63.162660818713455</v>
      </c>
      <c r="AN130">
        <v>46.10337077329882</v>
      </c>
      <c r="AO130">
        <v>38.873011152423082</v>
      </c>
      <c r="AP130">
        <v>0.43475475763008886</v>
      </c>
      <c r="AQ130" t="s">
        <v>124</v>
      </c>
      <c r="AR130">
        <v>33.241544050862856</v>
      </c>
      <c r="AS130">
        <v>33.220383226201406</v>
      </c>
      <c r="AT130">
        <v>39.958017339613228</v>
      </c>
      <c r="AU130" t="s">
        <v>124</v>
      </c>
      <c r="AV130">
        <v>58.832409544474487</v>
      </c>
      <c r="AW130" t="s">
        <v>124</v>
      </c>
      <c r="AX130" t="s">
        <v>124</v>
      </c>
      <c r="AY130">
        <v>31.617689697713484</v>
      </c>
      <c r="AZ130">
        <v>31.481038539555875</v>
      </c>
      <c r="BA130" t="s">
        <v>124</v>
      </c>
      <c r="BB130" t="s">
        <v>124</v>
      </c>
      <c r="BC130">
        <v>7.4060621272363658</v>
      </c>
      <c r="BD130">
        <v>49.093640411777422</v>
      </c>
      <c r="BE130">
        <v>46.040542164980074</v>
      </c>
      <c r="BF130" t="s">
        <v>124</v>
      </c>
      <c r="BG130">
        <v>0</v>
      </c>
      <c r="BH130">
        <v>0</v>
      </c>
      <c r="BI130">
        <v>0</v>
      </c>
      <c r="BJ130">
        <v>0</v>
      </c>
    </row>
    <row r="131" spans="1:62" x14ac:dyDescent="0.25">
      <c r="A131" t="s">
        <v>299</v>
      </c>
      <c r="B131" t="s">
        <v>301</v>
      </c>
      <c r="C131">
        <v>51.37</v>
      </c>
      <c r="D131" t="s">
        <v>124</v>
      </c>
      <c r="E131" t="s">
        <v>124</v>
      </c>
      <c r="F131">
        <v>58.74</v>
      </c>
      <c r="G131">
        <v>77.62</v>
      </c>
      <c r="H131">
        <v>48.61</v>
      </c>
      <c r="I131">
        <v>65.312999707119644</v>
      </c>
      <c r="J131">
        <v>60.036822766166345</v>
      </c>
      <c r="K131">
        <v>74.351843195789215</v>
      </c>
      <c r="L131">
        <v>65.301365103363821</v>
      </c>
      <c r="M131">
        <v>66.760695104743462</v>
      </c>
      <c r="N131">
        <v>49.112911293923432</v>
      </c>
      <c r="O131">
        <v>57.996294759437227</v>
      </c>
      <c r="P131" t="s">
        <v>124</v>
      </c>
      <c r="Q131">
        <v>50.281346936487445</v>
      </c>
      <c r="R131">
        <v>61.404345640470346</v>
      </c>
      <c r="S131">
        <v>12.519017561294401</v>
      </c>
      <c r="T131" t="s">
        <v>124</v>
      </c>
      <c r="U131">
        <v>67.867012987010952</v>
      </c>
      <c r="V131">
        <v>64.462092153865839</v>
      </c>
      <c r="W131">
        <v>93.232132336352322</v>
      </c>
      <c r="X131">
        <v>71.137063811874597</v>
      </c>
      <c r="Y131">
        <v>67.456230784938015</v>
      </c>
      <c r="Z131">
        <v>81.965394156154389</v>
      </c>
      <c r="AA131">
        <v>73.189103088940442</v>
      </c>
      <c r="AB131">
        <v>47.863783703343145</v>
      </c>
      <c r="AC131">
        <v>69.176327406619635</v>
      </c>
      <c r="AD131">
        <v>58.478072053528976</v>
      </c>
      <c r="AE131">
        <v>47.173339142483911</v>
      </c>
      <c r="AF131">
        <v>39.649701781666131</v>
      </c>
      <c r="AG131">
        <v>59.042422387583194</v>
      </c>
      <c r="AH131">
        <v>63.485559633032373</v>
      </c>
      <c r="AI131">
        <v>69.520330912530397</v>
      </c>
      <c r="AJ131">
        <v>72.46645887666287</v>
      </c>
      <c r="AK131" t="s">
        <v>124</v>
      </c>
      <c r="AL131">
        <v>57.735852574802429</v>
      </c>
      <c r="AM131">
        <v>64.647694556088794</v>
      </c>
      <c r="AN131">
        <v>49.278238258651683</v>
      </c>
      <c r="AO131" t="s">
        <v>124</v>
      </c>
      <c r="AP131">
        <v>36.335213491209188</v>
      </c>
      <c r="AQ131">
        <v>42.435438700148573</v>
      </c>
      <c r="AR131">
        <v>44.818591540788645</v>
      </c>
      <c r="AS131">
        <v>39.390821297432424</v>
      </c>
      <c r="AT131">
        <v>82.246803274624057</v>
      </c>
      <c r="AU131">
        <v>39.801068861454048</v>
      </c>
      <c r="AV131">
        <v>92.987556385939996</v>
      </c>
      <c r="AW131" t="s">
        <v>124</v>
      </c>
      <c r="AX131">
        <v>68.241586685165018</v>
      </c>
      <c r="AY131">
        <v>39.376155389751311</v>
      </c>
      <c r="AZ131">
        <v>38.972759513237733</v>
      </c>
      <c r="BA131">
        <v>29.907795477899811</v>
      </c>
      <c r="BB131">
        <v>0.34397500000000003</v>
      </c>
      <c r="BC131">
        <v>42.921930726256981</v>
      </c>
      <c r="BD131">
        <v>53.265104784696412</v>
      </c>
      <c r="BE131" t="s">
        <v>124</v>
      </c>
      <c r="BF131">
        <v>100.87784292553972</v>
      </c>
      <c r="BG131">
        <v>0</v>
      </c>
      <c r="BH131">
        <v>0</v>
      </c>
      <c r="BI131">
        <v>0</v>
      </c>
      <c r="BJ131">
        <v>0</v>
      </c>
    </row>
    <row r="132" spans="1:62" x14ac:dyDescent="0.25">
      <c r="A132" t="s">
        <v>299</v>
      </c>
      <c r="B132" t="s">
        <v>302</v>
      </c>
      <c r="C132">
        <v>54.21</v>
      </c>
      <c r="D132">
        <v>46.67</v>
      </c>
      <c r="E132">
        <v>58.81</v>
      </c>
      <c r="F132">
        <v>56.7</v>
      </c>
      <c r="G132">
        <v>49.47</v>
      </c>
      <c r="H132">
        <v>60.64</v>
      </c>
      <c r="I132">
        <v>63.920999927719272</v>
      </c>
      <c r="J132">
        <v>0</v>
      </c>
      <c r="K132">
        <v>71.523736276685582</v>
      </c>
      <c r="L132">
        <v>60.62923912095544</v>
      </c>
      <c r="M132">
        <v>71.015731030535207</v>
      </c>
      <c r="N132">
        <v>56.607271847879481</v>
      </c>
      <c r="O132">
        <v>51.949595761658408</v>
      </c>
      <c r="P132" t="s">
        <v>124</v>
      </c>
      <c r="Q132">
        <v>82.418159706619335</v>
      </c>
      <c r="R132">
        <v>54.653659957954794</v>
      </c>
      <c r="S132" t="s">
        <v>124</v>
      </c>
      <c r="T132" t="s">
        <v>124</v>
      </c>
      <c r="U132">
        <v>66.805631499165614</v>
      </c>
      <c r="V132">
        <v>50.634060368755037</v>
      </c>
      <c r="W132" t="s">
        <v>124</v>
      </c>
      <c r="X132">
        <v>70.29185372005044</v>
      </c>
      <c r="Y132">
        <v>67.036825949514082</v>
      </c>
      <c r="Z132">
        <v>49.49973605593236</v>
      </c>
      <c r="AA132" t="s">
        <v>124</v>
      </c>
      <c r="AB132">
        <v>47.090743112438936</v>
      </c>
      <c r="AC132">
        <v>47.340295268145745</v>
      </c>
      <c r="AD132">
        <v>55.76024613799369</v>
      </c>
      <c r="AE132">
        <v>67.247843090634262</v>
      </c>
      <c r="AF132">
        <v>53.17740043133545</v>
      </c>
      <c r="AG132">
        <v>59.290985112452901</v>
      </c>
      <c r="AH132">
        <v>96.000596418872547</v>
      </c>
      <c r="AI132">
        <v>101.35667684313854</v>
      </c>
      <c r="AJ132">
        <v>58.257602704564803</v>
      </c>
      <c r="AK132" t="s">
        <v>124</v>
      </c>
      <c r="AL132">
        <v>87.239268104784415</v>
      </c>
      <c r="AM132">
        <v>88.443535427311701</v>
      </c>
      <c r="AN132">
        <v>42.292240274371444</v>
      </c>
      <c r="AO132">
        <v>50.344540701277623</v>
      </c>
      <c r="AP132">
        <v>45.764489942528733</v>
      </c>
      <c r="AQ132">
        <v>51.60430422339676</v>
      </c>
      <c r="AR132">
        <v>41.845691445881712</v>
      </c>
      <c r="AS132">
        <v>41.049601713931054</v>
      </c>
      <c r="AT132">
        <v>66.501549138682734</v>
      </c>
      <c r="AU132">
        <v>55.528888270590784</v>
      </c>
      <c r="AV132">
        <v>76.573897835497831</v>
      </c>
      <c r="AW132" t="s">
        <v>124</v>
      </c>
      <c r="AX132" t="s">
        <v>124</v>
      </c>
      <c r="AY132">
        <v>37.855374887548855</v>
      </c>
      <c r="AZ132">
        <v>35.976281766358284</v>
      </c>
      <c r="BA132">
        <v>43.243076133005502</v>
      </c>
      <c r="BB132" t="s">
        <v>124</v>
      </c>
      <c r="BC132">
        <v>35.539953297719798</v>
      </c>
      <c r="BD132">
        <v>35.034292420074337</v>
      </c>
      <c r="BE132">
        <v>56.172502964623561</v>
      </c>
      <c r="BF132">
        <v>63.695804460739382</v>
      </c>
      <c r="BG132">
        <v>0</v>
      </c>
      <c r="BH132">
        <v>0</v>
      </c>
      <c r="BI132">
        <v>0</v>
      </c>
      <c r="BJ132">
        <v>0</v>
      </c>
    </row>
    <row r="133" spans="1:62" x14ac:dyDescent="0.25">
      <c r="A133" t="s">
        <v>299</v>
      </c>
      <c r="B133" t="s">
        <v>303</v>
      </c>
      <c r="C133">
        <v>61.37</v>
      </c>
      <c r="D133">
        <v>0</v>
      </c>
      <c r="E133">
        <v>49.22</v>
      </c>
      <c r="F133">
        <v>48.02</v>
      </c>
      <c r="G133">
        <v>50.17</v>
      </c>
      <c r="H133">
        <v>63.88</v>
      </c>
      <c r="I133">
        <v>45.376288979191365</v>
      </c>
      <c r="J133">
        <v>64.015739739624593</v>
      </c>
      <c r="K133">
        <v>54.641258779161419</v>
      </c>
      <c r="L133">
        <v>63.11020998466941</v>
      </c>
      <c r="M133">
        <v>58.223647769606757</v>
      </c>
      <c r="N133">
        <v>52.268894807717352</v>
      </c>
      <c r="O133">
        <v>63.394242443463085</v>
      </c>
      <c r="P133" t="s">
        <v>124</v>
      </c>
      <c r="Q133">
        <v>38.992565130134942</v>
      </c>
      <c r="R133">
        <v>50.88347409528911</v>
      </c>
      <c r="S133">
        <v>20.03886098502905</v>
      </c>
      <c r="T133" t="s">
        <v>124</v>
      </c>
      <c r="U133">
        <v>61.429762432689266</v>
      </c>
      <c r="V133">
        <v>58.224029763463044</v>
      </c>
      <c r="W133">
        <v>56.096370153144342</v>
      </c>
      <c r="X133">
        <v>54.10176640257037</v>
      </c>
      <c r="Y133">
        <v>48.522715172206034</v>
      </c>
      <c r="Z133">
        <v>62.192474617082162</v>
      </c>
      <c r="AA133" t="s">
        <v>124</v>
      </c>
      <c r="AB133">
        <v>60.581869112539884</v>
      </c>
      <c r="AC133">
        <v>45.141978761435233</v>
      </c>
      <c r="AD133">
        <v>54.896418604651167</v>
      </c>
      <c r="AE133">
        <v>78.51606422199292</v>
      </c>
      <c r="AF133">
        <v>38.368560949298818</v>
      </c>
      <c r="AG133">
        <v>42.452906331305336</v>
      </c>
      <c r="AH133">
        <v>41.809648062109837</v>
      </c>
      <c r="AI133">
        <v>56.158469079949526</v>
      </c>
      <c r="AJ133">
        <v>51.477819433815604</v>
      </c>
      <c r="AK133" t="s">
        <v>124</v>
      </c>
      <c r="AL133">
        <v>51.357501285343965</v>
      </c>
      <c r="AM133">
        <v>51.747263414640017</v>
      </c>
      <c r="AN133">
        <v>40.505202936857557</v>
      </c>
      <c r="AO133" t="s">
        <v>124</v>
      </c>
      <c r="AP133" t="s">
        <v>124</v>
      </c>
      <c r="AQ133">
        <v>39.951953149398932</v>
      </c>
      <c r="AR133">
        <v>59.670961526814267</v>
      </c>
      <c r="AS133">
        <v>51.875205549320405</v>
      </c>
      <c r="AT133" t="s">
        <v>124</v>
      </c>
      <c r="AU133" t="s">
        <v>124</v>
      </c>
      <c r="AV133">
        <v>39.906045722503137</v>
      </c>
      <c r="AW133" t="s">
        <v>124</v>
      </c>
      <c r="AX133" t="s">
        <v>124</v>
      </c>
      <c r="AY133">
        <v>36.605930715935337</v>
      </c>
      <c r="AZ133">
        <v>41.396736027842948</v>
      </c>
      <c r="BA133" t="s">
        <v>124</v>
      </c>
      <c r="BB133">
        <v>14.829372280179868</v>
      </c>
      <c r="BC133">
        <v>32.243175186097702</v>
      </c>
      <c r="BD133">
        <v>39.2690366642736</v>
      </c>
      <c r="BE133">
        <v>50.854343137254901</v>
      </c>
      <c r="BF133" t="s">
        <v>124</v>
      </c>
      <c r="BG133">
        <v>0</v>
      </c>
      <c r="BH133">
        <v>0</v>
      </c>
      <c r="BI133">
        <v>0</v>
      </c>
      <c r="BJ133">
        <v>0</v>
      </c>
    </row>
    <row r="134" spans="1:62" x14ac:dyDescent="0.25">
      <c r="A134" t="s">
        <v>299</v>
      </c>
      <c r="B134" t="s">
        <v>304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124</v>
      </c>
      <c r="BF134" t="s">
        <v>124</v>
      </c>
      <c r="BG134">
        <v>0</v>
      </c>
      <c r="BH134">
        <v>0</v>
      </c>
      <c r="BI134">
        <v>0</v>
      </c>
      <c r="BJ134">
        <v>0</v>
      </c>
    </row>
    <row r="135" spans="1:62" x14ac:dyDescent="0.25">
      <c r="A135" t="s">
        <v>299</v>
      </c>
      <c r="B135" t="s">
        <v>305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58.340857843137258</v>
      </c>
      <c r="BF135" t="s">
        <v>124</v>
      </c>
      <c r="BG135">
        <v>0</v>
      </c>
      <c r="BH135">
        <v>0</v>
      </c>
      <c r="BI135">
        <v>0</v>
      </c>
      <c r="BJ135">
        <v>0</v>
      </c>
    </row>
    <row r="136" spans="1:62" x14ac:dyDescent="0.25">
      <c r="A136" t="s">
        <v>299</v>
      </c>
      <c r="B136" t="s">
        <v>306</v>
      </c>
      <c r="C136">
        <v>60.52</v>
      </c>
      <c r="D136">
        <v>58.25</v>
      </c>
      <c r="E136">
        <v>68.17</v>
      </c>
      <c r="F136">
        <v>46.16</v>
      </c>
      <c r="G136">
        <v>34.53</v>
      </c>
      <c r="H136">
        <v>50.49</v>
      </c>
      <c r="I136">
        <v>86.953219672112994</v>
      </c>
      <c r="J136">
        <v>94.767846818605435</v>
      </c>
      <c r="K136">
        <v>91.822245615413323</v>
      </c>
      <c r="L136">
        <v>91.756506369830518</v>
      </c>
      <c r="M136">
        <v>90.212092557980654</v>
      </c>
      <c r="N136">
        <v>68.155747654114492</v>
      </c>
      <c r="O136">
        <v>87.39913954938379</v>
      </c>
      <c r="P136" t="s">
        <v>124</v>
      </c>
      <c r="Q136">
        <v>77.049833794761327</v>
      </c>
      <c r="R136">
        <v>89.359911326211503</v>
      </c>
      <c r="S136">
        <v>22.72741691653432</v>
      </c>
      <c r="T136" t="s">
        <v>124</v>
      </c>
      <c r="U136">
        <v>106.77088842441144</v>
      </c>
      <c r="V136">
        <v>98.820060053134441</v>
      </c>
      <c r="W136">
        <v>71.41838979608417</v>
      </c>
      <c r="X136">
        <v>81.105314791903581</v>
      </c>
      <c r="Y136">
        <v>96.31136224248462</v>
      </c>
      <c r="Z136" t="s">
        <v>124</v>
      </c>
      <c r="AA136">
        <v>98.406401190910714</v>
      </c>
      <c r="AB136">
        <v>82.219811980642874</v>
      </c>
      <c r="AC136">
        <v>79.775651551822648</v>
      </c>
      <c r="AD136">
        <v>94.099655172419432</v>
      </c>
      <c r="AE136">
        <v>48.774606594706725</v>
      </c>
      <c r="AF136">
        <v>47.988021507952666</v>
      </c>
      <c r="AG136">
        <v>95.046044875152532</v>
      </c>
      <c r="AH136">
        <v>48.518865205123866</v>
      </c>
      <c r="AI136">
        <v>66.181161038971055</v>
      </c>
      <c r="AJ136">
        <v>97.419095416975452</v>
      </c>
      <c r="AK136" t="s">
        <v>124</v>
      </c>
      <c r="AL136">
        <v>55.919573079893667</v>
      </c>
      <c r="AM136">
        <v>6.7497612848276471</v>
      </c>
      <c r="AN136">
        <v>49.93067974113027</v>
      </c>
      <c r="AO136">
        <v>38.462426481526286</v>
      </c>
      <c r="AP136">
        <v>62.754463414623658</v>
      </c>
      <c r="AQ136">
        <v>62.984369134522758</v>
      </c>
      <c r="AR136">
        <v>95.209536927946459</v>
      </c>
      <c r="AS136" t="s">
        <v>124</v>
      </c>
      <c r="AT136">
        <v>52.539943494419248</v>
      </c>
      <c r="AU136">
        <v>82.259568724279845</v>
      </c>
      <c r="AV136">
        <v>63.676012815384389</v>
      </c>
      <c r="AW136" t="s">
        <v>124</v>
      </c>
      <c r="AX136">
        <v>101.0647212205352</v>
      </c>
      <c r="AY136">
        <v>67.547078348122071</v>
      </c>
      <c r="AZ136">
        <v>60.851084411831096</v>
      </c>
      <c r="BA136" t="s">
        <v>124</v>
      </c>
      <c r="BB136">
        <v>0.32759523809523811</v>
      </c>
      <c r="BC136" t="s">
        <v>124</v>
      </c>
      <c r="BD136">
        <v>35.034292420074337</v>
      </c>
      <c r="BE136">
        <v>61.082366888092572</v>
      </c>
      <c r="BF136">
        <v>65.512651616834887</v>
      </c>
      <c r="BG136">
        <v>0</v>
      </c>
      <c r="BH136">
        <v>0</v>
      </c>
      <c r="BI136">
        <v>0</v>
      </c>
      <c r="BJ136">
        <v>0</v>
      </c>
    </row>
    <row r="137" spans="1:62" x14ac:dyDescent="0.25">
      <c r="A137" t="s">
        <v>299</v>
      </c>
      <c r="B137" t="s">
        <v>307</v>
      </c>
      <c r="C137">
        <v>53.99</v>
      </c>
      <c r="D137">
        <v>40.159999999999997</v>
      </c>
      <c r="E137">
        <v>47.81</v>
      </c>
      <c r="F137">
        <v>37.61</v>
      </c>
      <c r="G137">
        <v>41.66</v>
      </c>
      <c r="H137">
        <v>64.06</v>
      </c>
      <c r="I137">
        <v>49.992138607835251</v>
      </c>
      <c r="J137">
        <v>4.1155978005323792</v>
      </c>
      <c r="K137">
        <v>47.165525070212304</v>
      </c>
      <c r="L137">
        <v>53.270119496217497</v>
      </c>
      <c r="M137">
        <v>62.067323488068986</v>
      </c>
      <c r="N137" t="s">
        <v>124</v>
      </c>
      <c r="O137">
        <v>53.354036857861281</v>
      </c>
      <c r="P137" t="s">
        <v>124</v>
      </c>
      <c r="Q137" t="s">
        <v>124</v>
      </c>
      <c r="R137">
        <v>59.155439937517933</v>
      </c>
      <c r="S137">
        <v>45.143867050133224</v>
      </c>
      <c r="T137" t="s">
        <v>124</v>
      </c>
      <c r="U137">
        <v>70.012763171787554</v>
      </c>
      <c r="V137">
        <v>67.70996719681925</v>
      </c>
      <c r="W137">
        <v>53.258442489410228</v>
      </c>
      <c r="X137">
        <v>53.875635717502156</v>
      </c>
      <c r="Y137">
        <v>65.091698852362754</v>
      </c>
      <c r="Z137">
        <v>51.652392501691658</v>
      </c>
      <c r="AA137" t="s">
        <v>124</v>
      </c>
      <c r="AB137" t="s">
        <v>124</v>
      </c>
      <c r="AC137">
        <v>54.346114826494436</v>
      </c>
      <c r="AD137" t="s">
        <v>124</v>
      </c>
      <c r="AE137">
        <v>46.395144042685715</v>
      </c>
      <c r="AF137">
        <v>34.918394822006469</v>
      </c>
      <c r="AG137">
        <v>45.122598367352303</v>
      </c>
      <c r="AH137">
        <v>57.591174875723688</v>
      </c>
      <c r="AI137">
        <v>63.324637268253355</v>
      </c>
      <c r="AJ137">
        <v>56.871352164766087</v>
      </c>
      <c r="AK137" t="s">
        <v>124</v>
      </c>
      <c r="AL137">
        <v>48.428850385601216</v>
      </c>
      <c r="AM137" t="s">
        <v>124</v>
      </c>
      <c r="AN137">
        <v>41.632557556777485</v>
      </c>
      <c r="AO137" t="s">
        <v>124</v>
      </c>
      <c r="AP137">
        <v>34.258720461089354</v>
      </c>
      <c r="AQ137">
        <v>32.498536484034055</v>
      </c>
      <c r="AR137">
        <v>47.849053779726972</v>
      </c>
      <c r="AS137">
        <v>49.161749387750433</v>
      </c>
      <c r="AT137">
        <v>37.238254644542316</v>
      </c>
      <c r="AU137">
        <v>42.388898962603058</v>
      </c>
      <c r="AV137">
        <v>60.304646830530402</v>
      </c>
      <c r="AW137" t="s">
        <v>124</v>
      </c>
      <c r="AX137" t="s">
        <v>124</v>
      </c>
      <c r="AY137">
        <v>36.139882986913008</v>
      </c>
      <c r="AZ137">
        <v>47.016346934823559</v>
      </c>
      <c r="BA137">
        <v>43.734973305956132</v>
      </c>
      <c r="BB137" t="s">
        <v>124</v>
      </c>
      <c r="BC137">
        <v>19.706438709678558</v>
      </c>
      <c r="BD137" t="s">
        <v>124</v>
      </c>
      <c r="BE137">
        <v>60.971254901960783</v>
      </c>
      <c r="BF137" t="s">
        <v>124</v>
      </c>
      <c r="BG137">
        <v>0</v>
      </c>
      <c r="BH137">
        <v>0</v>
      </c>
      <c r="BI137">
        <v>0</v>
      </c>
      <c r="BJ137">
        <v>0</v>
      </c>
    </row>
    <row r="138" spans="1:62" x14ac:dyDescent="0.25">
      <c r="A138" t="s">
        <v>308</v>
      </c>
      <c r="B138" t="s">
        <v>309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124</v>
      </c>
      <c r="BF138">
        <v>62.463334160259798</v>
      </c>
      <c r="BG138">
        <v>0</v>
      </c>
      <c r="BH138">
        <v>0</v>
      </c>
      <c r="BI138">
        <v>0</v>
      </c>
      <c r="BJ138">
        <v>0</v>
      </c>
    </row>
    <row r="139" spans="1:62" x14ac:dyDescent="0.25">
      <c r="A139" t="s">
        <v>310</v>
      </c>
      <c r="B139" t="s">
        <v>311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124</v>
      </c>
      <c r="BF139">
        <v>42.510142060249123</v>
      </c>
      <c r="BG139">
        <v>0</v>
      </c>
      <c r="BH139">
        <v>0</v>
      </c>
      <c r="BI139">
        <v>0</v>
      </c>
      <c r="BJ139">
        <v>0</v>
      </c>
    </row>
    <row r="140" spans="1:62" x14ac:dyDescent="0.25">
      <c r="A140" t="s">
        <v>312</v>
      </c>
      <c r="B140" t="s">
        <v>313</v>
      </c>
      <c r="C140">
        <v>48.74</v>
      </c>
      <c r="D140">
        <v>44.69</v>
      </c>
      <c r="E140">
        <v>46.2</v>
      </c>
      <c r="F140">
        <v>44.55</v>
      </c>
      <c r="G140">
        <v>45.36</v>
      </c>
      <c r="H140">
        <v>45.71</v>
      </c>
      <c r="I140">
        <v>51.956782632487851</v>
      </c>
      <c r="J140">
        <v>70.228221591757503</v>
      </c>
      <c r="K140">
        <v>48.689399162602641</v>
      </c>
      <c r="L140">
        <v>54.840542264314827</v>
      </c>
      <c r="M140">
        <v>55.011585568554281</v>
      </c>
      <c r="N140">
        <v>43.94552214162524</v>
      </c>
      <c r="O140">
        <v>47.197289840204967</v>
      </c>
      <c r="P140">
        <v>0</v>
      </c>
      <c r="Q140" t="s">
        <v>124</v>
      </c>
      <c r="R140">
        <v>53.604222800763466</v>
      </c>
      <c r="S140">
        <v>58.359903777091198</v>
      </c>
      <c r="T140">
        <v>46.462012514883732</v>
      </c>
      <c r="U140">
        <v>49.187941009901067</v>
      </c>
      <c r="V140">
        <v>45.24444693918096</v>
      </c>
      <c r="W140">
        <v>50.724222873900288</v>
      </c>
      <c r="X140">
        <v>0</v>
      </c>
      <c r="Y140">
        <v>73.255348912174213</v>
      </c>
      <c r="Z140">
        <v>52.005266066705452</v>
      </c>
      <c r="AA140">
        <v>0</v>
      </c>
      <c r="AB140">
        <v>0</v>
      </c>
      <c r="AC140">
        <v>0</v>
      </c>
      <c r="AD140">
        <v>47.548726457399106</v>
      </c>
      <c r="AE140">
        <v>59.57978664560148</v>
      </c>
      <c r="AF140">
        <v>41.942779986298675</v>
      </c>
      <c r="AG140">
        <v>52.459214809092011</v>
      </c>
      <c r="AH140">
        <v>52.851313059033991</v>
      </c>
      <c r="AI140">
        <v>50.672326093428083</v>
      </c>
      <c r="AJ140">
        <v>45.012721171442813</v>
      </c>
      <c r="AK140">
        <v>76.987977315698444</v>
      </c>
      <c r="AL140">
        <v>52.487671213204514</v>
      </c>
      <c r="AM140">
        <v>44.045806102742375</v>
      </c>
      <c r="AN140">
        <v>16.952555201392045</v>
      </c>
      <c r="AO140">
        <v>42.730451661067562</v>
      </c>
      <c r="AP140">
        <v>40.515612995355426</v>
      </c>
      <c r="AQ140">
        <v>38.874112440196804</v>
      </c>
      <c r="AR140">
        <v>44.328689178814159</v>
      </c>
      <c r="AS140" t="s">
        <v>124</v>
      </c>
      <c r="AT140">
        <v>42.973875185739224</v>
      </c>
      <c r="AU140">
        <v>43.970070204998599</v>
      </c>
      <c r="AV140">
        <v>45.854879262672817</v>
      </c>
      <c r="AW140" t="s">
        <v>124</v>
      </c>
      <c r="AX140">
        <v>55.764953642375055</v>
      </c>
      <c r="AY140" t="s">
        <v>124</v>
      </c>
      <c r="AZ140">
        <v>35.716156017833704</v>
      </c>
      <c r="BA140">
        <v>33.919990233691003</v>
      </c>
      <c r="BB140">
        <v>42.37395899772531</v>
      </c>
      <c r="BC140">
        <v>38.369366022093281</v>
      </c>
      <c r="BD140">
        <v>43.8594584615416</v>
      </c>
      <c r="BE140">
        <v>45.698431460671166</v>
      </c>
      <c r="BF140">
        <v>49.102323443386062</v>
      </c>
      <c r="BG140">
        <v>0</v>
      </c>
      <c r="BH140">
        <v>0</v>
      </c>
      <c r="BI140">
        <v>0</v>
      </c>
      <c r="BJ140">
        <v>0</v>
      </c>
    </row>
    <row r="141" spans="1:62" x14ac:dyDescent="0.25">
      <c r="A141" t="s">
        <v>312</v>
      </c>
      <c r="B141" t="s">
        <v>314</v>
      </c>
      <c r="C141">
        <v>60.56</v>
      </c>
      <c r="D141">
        <v>54.54</v>
      </c>
      <c r="E141">
        <v>0</v>
      </c>
      <c r="F141">
        <v>46.66</v>
      </c>
      <c r="G141">
        <v>67.56</v>
      </c>
      <c r="H141">
        <v>60.02</v>
      </c>
      <c r="I141" t="s">
        <v>124</v>
      </c>
      <c r="J141">
        <v>58.783622517545162</v>
      </c>
      <c r="K141">
        <v>59.370803000833568</v>
      </c>
      <c r="L141">
        <v>67.258458156349334</v>
      </c>
      <c r="M141">
        <v>58.361104194503412</v>
      </c>
      <c r="N141">
        <v>58.133384635986438</v>
      </c>
      <c r="O141">
        <v>66.387396698310283</v>
      </c>
      <c r="P141">
        <v>21.741464357915092</v>
      </c>
      <c r="Q141" t="s">
        <v>124</v>
      </c>
      <c r="R141">
        <v>66.855925296595558</v>
      </c>
      <c r="S141">
        <v>47.821227868160932</v>
      </c>
      <c r="T141">
        <v>11.973270165539855</v>
      </c>
      <c r="U141">
        <v>64.755243639990113</v>
      </c>
      <c r="V141">
        <v>64.490219144653452</v>
      </c>
      <c r="W141">
        <v>68.64797653958945</v>
      </c>
      <c r="X141">
        <v>78.179757718870974</v>
      </c>
      <c r="Y141" t="s">
        <v>124</v>
      </c>
      <c r="Z141">
        <v>50.047201364955896</v>
      </c>
      <c r="AA141">
        <v>77.114283652104675</v>
      </c>
      <c r="AB141">
        <v>52.359615526811233</v>
      </c>
      <c r="AC141">
        <v>68.433781048758064</v>
      </c>
      <c r="AD141" t="s">
        <v>124</v>
      </c>
      <c r="AE141">
        <v>50.219530620303551</v>
      </c>
      <c r="AF141">
        <v>35.347945167928877</v>
      </c>
      <c r="AG141">
        <v>55.847703817961438</v>
      </c>
      <c r="AH141">
        <v>67.203212880143113</v>
      </c>
      <c r="AI141">
        <v>69.517074680159524</v>
      </c>
      <c r="AJ141">
        <v>54.171378889562959</v>
      </c>
      <c r="AK141">
        <v>100.65657844991657</v>
      </c>
      <c r="AL141">
        <v>66.217039483124395</v>
      </c>
      <c r="AM141">
        <v>65.817782071109221</v>
      </c>
      <c r="AN141">
        <v>54.988184187662903</v>
      </c>
      <c r="AO141">
        <v>52.673499066815978</v>
      </c>
      <c r="AP141">
        <v>46.662665714277956</v>
      </c>
      <c r="AQ141">
        <v>52.139368421059892</v>
      </c>
      <c r="AR141">
        <v>55.162713737523852</v>
      </c>
      <c r="AS141" t="s">
        <v>124</v>
      </c>
      <c r="AT141">
        <v>52.316910846958464</v>
      </c>
      <c r="AU141">
        <v>65.468266217354667</v>
      </c>
      <c r="AV141">
        <v>53.226828878648234</v>
      </c>
      <c r="AW141" t="s">
        <v>124</v>
      </c>
      <c r="AX141" t="s">
        <v>124</v>
      </c>
      <c r="AY141">
        <v>51.090688025635522</v>
      </c>
      <c r="AZ141">
        <v>53.380013372961528</v>
      </c>
      <c r="BA141">
        <v>52.002973142653609</v>
      </c>
      <c r="BB141">
        <v>9.6353296452984853</v>
      </c>
      <c r="BC141">
        <v>48.66961187844521</v>
      </c>
      <c r="BD141">
        <v>63.469208615389164</v>
      </c>
      <c r="BE141">
        <v>59.488350561793858</v>
      </c>
      <c r="BF141">
        <v>71.802086084426847</v>
      </c>
      <c r="BG141">
        <v>0</v>
      </c>
      <c r="BH141">
        <v>0</v>
      </c>
      <c r="BI141">
        <v>0</v>
      </c>
      <c r="BJ141">
        <v>0</v>
      </c>
    </row>
    <row r="142" spans="1:62" x14ac:dyDescent="0.25">
      <c r="A142" t="s">
        <v>315</v>
      </c>
      <c r="B142" t="s">
        <v>316</v>
      </c>
      <c r="C142" t="s">
        <v>124</v>
      </c>
      <c r="D142" t="s">
        <v>124</v>
      </c>
      <c r="E142">
        <v>0</v>
      </c>
      <c r="F142" t="s">
        <v>124</v>
      </c>
      <c r="G142" t="s">
        <v>124</v>
      </c>
      <c r="H142" t="s">
        <v>124</v>
      </c>
      <c r="I142" t="s">
        <v>124</v>
      </c>
      <c r="J142" t="s">
        <v>124</v>
      </c>
      <c r="K142" t="s">
        <v>124</v>
      </c>
      <c r="L142" t="s">
        <v>124</v>
      </c>
      <c r="M142" t="s">
        <v>124</v>
      </c>
      <c r="N142">
        <v>49.93</v>
      </c>
      <c r="O142">
        <v>54.24</v>
      </c>
      <c r="P142">
        <v>52.32</v>
      </c>
      <c r="Q142">
        <v>59.29</v>
      </c>
      <c r="R142">
        <v>56.83</v>
      </c>
      <c r="S142">
        <v>51.6</v>
      </c>
      <c r="T142">
        <v>51.6</v>
      </c>
      <c r="U142">
        <v>63.96</v>
      </c>
      <c r="V142">
        <v>53.95</v>
      </c>
      <c r="W142">
        <v>64.319999999999993</v>
      </c>
      <c r="X142">
        <v>54.08</v>
      </c>
      <c r="Y142">
        <v>59.31</v>
      </c>
      <c r="Z142">
        <v>43.46</v>
      </c>
      <c r="AA142">
        <v>54.55</v>
      </c>
      <c r="AB142">
        <v>56.53</v>
      </c>
      <c r="AC142">
        <v>50.32</v>
      </c>
      <c r="AD142">
        <v>49.98</v>
      </c>
      <c r="AE142">
        <v>53.16</v>
      </c>
      <c r="AF142">
        <v>53.31</v>
      </c>
      <c r="AG142">
        <v>49.95</v>
      </c>
      <c r="AH142">
        <v>45.88</v>
      </c>
      <c r="AI142">
        <v>60.24</v>
      </c>
      <c r="AJ142">
        <v>68.349999999999994</v>
      </c>
      <c r="AK142">
        <v>55.6</v>
      </c>
      <c r="AL142">
        <v>54.05</v>
      </c>
      <c r="AM142">
        <v>46.31</v>
      </c>
      <c r="AN142">
        <v>59.73</v>
      </c>
      <c r="AO142">
        <v>58.23</v>
      </c>
      <c r="AP142">
        <v>40.590000000000003</v>
      </c>
      <c r="AQ142">
        <v>37.74</v>
      </c>
      <c r="AR142">
        <v>44.34</v>
      </c>
      <c r="AS142" t="s">
        <v>124</v>
      </c>
      <c r="AT142">
        <v>45.57</v>
      </c>
      <c r="AU142">
        <v>52.14</v>
      </c>
      <c r="AV142">
        <v>60.84</v>
      </c>
      <c r="AW142">
        <v>58.16</v>
      </c>
      <c r="AX142">
        <v>64.7</v>
      </c>
      <c r="AY142">
        <v>47.84</v>
      </c>
      <c r="AZ142">
        <v>42.79</v>
      </c>
      <c r="BA142">
        <v>45.56</v>
      </c>
      <c r="BB142" t="s">
        <v>124</v>
      </c>
      <c r="BC142" t="s">
        <v>124</v>
      </c>
      <c r="BD142" t="s">
        <v>124</v>
      </c>
      <c r="BE142" t="s">
        <v>124</v>
      </c>
      <c r="BF142" t="s">
        <v>124</v>
      </c>
      <c r="BG142">
        <v>0</v>
      </c>
      <c r="BH142">
        <v>0</v>
      </c>
      <c r="BI142">
        <v>0</v>
      </c>
      <c r="BJ142">
        <v>0</v>
      </c>
    </row>
    <row r="143" spans="1:62" x14ac:dyDescent="0.25">
      <c r="A143" t="s">
        <v>315</v>
      </c>
      <c r="B143" t="s">
        <v>317</v>
      </c>
      <c r="C143" t="s">
        <v>124</v>
      </c>
      <c r="D143" t="s">
        <v>124</v>
      </c>
      <c r="E143">
        <v>0</v>
      </c>
      <c r="F143" t="s">
        <v>124</v>
      </c>
      <c r="G143" t="s">
        <v>124</v>
      </c>
      <c r="H143" t="s">
        <v>124</v>
      </c>
      <c r="I143" t="s">
        <v>124</v>
      </c>
      <c r="J143" t="s">
        <v>124</v>
      </c>
      <c r="K143" t="s">
        <v>124</v>
      </c>
      <c r="L143" t="s">
        <v>124</v>
      </c>
      <c r="M143" t="s">
        <v>124</v>
      </c>
      <c r="N143">
        <v>65.78</v>
      </c>
      <c r="O143">
        <v>53.67</v>
      </c>
      <c r="P143">
        <v>65.75</v>
      </c>
      <c r="Q143">
        <v>57.94</v>
      </c>
      <c r="R143">
        <v>48.47</v>
      </c>
      <c r="S143">
        <v>62.33</v>
      </c>
      <c r="T143">
        <v>62.33</v>
      </c>
      <c r="U143">
        <v>71.16</v>
      </c>
      <c r="V143">
        <v>69.260000000000005</v>
      </c>
      <c r="W143">
        <v>60.01</v>
      </c>
      <c r="X143">
        <v>55.77</v>
      </c>
      <c r="Y143">
        <v>65.430000000000007</v>
      </c>
      <c r="Z143">
        <v>52.99</v>
      </c>
      <c r="AA143">
        <v>72.8</v>
      </c>
      <c r="AB143">
        <v>61.82</v>
      </c>
      <c r="AC143">
        <v>68.84</v>
      </c>
      <c r="AD143">
        <v>62.68</v>
      </c>
      <c r="AE143">
        <v>65.34</v>
      </c>
      <c r="AF143">
        <v>52.34</v>
      </c>
      <c r="AG143">
        <v>66.45</v>
      </c>
      <c r="AH143">
        <v>68.349999999999994</v>
      </c>
      <c r="AI143">
        <v>66.510000000000005</v>
      </c>
      <c r="AJ143">
        <v>72.849999999999994</v>
      </c>
      <c r="AK143">
        <v>59.93</v>
      </c>
      <c r="AL143" t="s">
        <v>124</v>
      </c>
      <c r="AM143" t="s">
        <v>124</v>
      </c>
      <c r="AN143">
        <v>64.680000000000007</v>
      </c>
      <c r="AO143">
        <v>68.59</v>
      </c>
      <c r="AP143">
        <v>64.17</v>
      </c>
      <c r="AQ143">
        <v>37.11</v>
      </c>
      <c r="AR143">
        <v>41.21</v>
      </c>
      <c r="AS143">
        <v>41.24</v>
      </c>
      <c r="AT143">
        <v>53.75</v>
      </c>
      <c r="AU143">
        <v>49.13</v>
      </c>
      <c r="AV143" t="s">
        <v>124</v>
      </c>
      <c r="AW143" t="s">
        <v>124</v>
      </c>
      <c r="AX143" t="s">
        <v>124</v>
      </c>
      <c r="AY143" t="s">
        <v>124</v>
      </c>
      <c r="AZ143" t="s">
        <v>124</v>
      </c>
      <c r="BA143" t="s">
        <v>124</v>
      </c>
      <c r="BB143" t="s">
        <v>124</v>
      </c>
      <c r="BC143" t="s">
        <v>124</v>
      </c>
      <c r="BD143" t="s">
        <v>124</v>
      </c>
      <c r="BE143" t="s">
        <v>124</v>
      </c>
      <c r="BF143" t="s">
        <v>124</v>
      </c>
      <c r="BG143">
        <v>0</v>
      </c>
      <c r="BH143">
        <v>0</v>
      </c>
      <c r="BI143">
        <v>0</v>
      </c>
      <c r="BJ143">
        <v>0</v>
      </c>
    </row>
    <row r="144" spans="1:62" x14ac:dyDescent="0.25">
      <c r="A144" t="s">
        <v>315</v>
      </c>
      <c r="B144" t="s">
        <v>318</v>
      </c>
      <c r="C144" t="s">
        <v>124</v>
      </c>
      <c r="D144" t="s">
        <v>124</v>
      </c>
      <c r="E144">
        <v>0</v>
      </c>
      <c r="F144" t="s">
        <v>124</v>
      </c>
      <c r="G144" t="s">
        <v>124</v>
      </c>
      <c r="H144" t="s">
        <v>124</v>
      </c>
      <c r="I144" t="s">
        <v>124</v>
      </c>
      <c r="J144" t="s">
        <v>124</v>
      </c>
      <c r="K144" t="s">
        <v>124</v>
      </c>
      <c r="L144" t="s">
        <v>124</v>
      </c>
      <c r="M144" t="s">
        <v>124</v>
      </c>
      <c r="N144">
        <v>42.72</v>
      </c>
      <c r="O144">
        <v>37.57</v>
      </c>
      <c r="P144">
        <v>42.09</v>
      </c>
      <c r="Q144">
        <v>38.159999999999997</v>
      </c>
      <c r="R144">
        <v>42.89</v>
      </c>
      <c r="S144">
        <v>37.049999999999997</v>
      </c>
      <c r="T144">
        <v>42.69</v>
      </c>
      <c r="U144">
        <v>45.71</v>
      </c>
      <c r="V144">
        <v>49.64</v>
      </c>
      <c r="W144">
        <v>44.07</v>
      </c>
      <c r="X144">
        <v>46.27</v>
      </c>
      <c r="Y144">
        <v>49.27</v>
      </c>
      <c r="Z144">
        <v>39.46</v>
      </c>
      <c r="AA144">
        <v>42.58</v>
      </c>
      <c r="AB144">
        <v>27.77</v>
      </c>
      <c r="AC144">
        <v>41.13</v>
      </c>
      <c r="AD144">
        <v>38.729999999999997</v>
      </c>
      <c r="AE144">
        <v>45</v>
      </c>
      <c r="AF144">
        <v>43.19</v>
      </c>
      <c r="AG144">
        <v>47.07</v>
      </c>
      <c r="AH144">
        <v>49.79</v>
      </c>
      <c r="AI144">
        <v>48.21</v>
      </c>
      <c r="AJ144">
        <v>51.15</v>
      </c>
      <c r="AK144">
        <v>45.58</v>
      </c>
      <c r="AL144">
        <v>40.51</v>
      </c>
      <c r="AM144">
        <v>39.03</v>
      </c>
      <c r="AN144">
        <v>33.36</v>
      </c>
      <c r="AO144">
        <v>33.270000000000003</v>
      </c>
      <c r="AP144">
        <v>38.49</v>
      </c>
      <c r="AQ144">
        <v>21.89</v>
      </c>
      <c r="AR144">
        <v>27.68</v>
      </c>
      <c r="AS144">
        <v>30.23</v>
      </c>
      <c r="AT144">
        <v>35.299999999999997</v>
      </c>
      <c r="AU144">
        <v>39.380000000000003</v>
      </c>
      <c r="AV144">
        <v>39.67</v>
      </c>
      <c r="AW144">
        <v>40.92</v>
      </c>
      <c r="AX144">
        <v>43.04</v>
      </c>
      <c r="AY144">
        <v>37.159999999999997</v>
      </c>
      <c r="AZ144">
        <v>24.43</v>
      </c>
      <c r="BA144">
        <v>32.950000000000003</v>
      </c>
      <c r="BB144" t="s">
        <v>124</v>
      </c>
      <c r="BC144" t="s">
        <v>124</v>
      </c>
      <c r="BD144" t="s">
        <v>124</v>
      </c>
      <c r="BE144" t="s">
        <v>124</v>
      </c>
      <c r="BF144" t="s">
        <v>124</v>
      </c>
      <c r="BG144">
        <v>0</v>
      </c>
      <c r="BH144">
        <v>0</v>
      </c>
      <c r="BI144">
        <v>0</v>
      </c>
      <c r="BJ144">
        <v>0</v>
      </c>
    </row>
    <row r="145" spans="1:62" x14ac:dyDescent="0.25">
      <c r="A145" t="s">
        <v>315</v>
      </c>
      <c r="B145" t="s">
        <v>319</v>
      </c>
      <c r="C145" t="s">
        <v>124</v>
      </c>
      <c r="D145" t="s">
        <v>124</v>
      </c>
      <c r="E145">
        <v>0</v>
      </c>
      <c r="F145" t="s">
        <v>124</v>
      </c>
      <c r="G145" t="s">
        <v>124</v>
      </c>
      <c r="H145" t="s">
        <v>124</v>
      </c>
      <c r="I145" t="s">
        <v>124</v>
      </c>
      <c r="J145" t="s">
        <v>124</v>
      </c>
      <c r="K145" t="s">
        <v>124</v>
      </c>
      <c r="L145" t="s">
        <v>124</v>
      </c>
      <c r="M145" t="s">
        <v>124</v>
      </c>
      <c r="N145">
        <v>46.86</v>
      </c>
      <c r="O145">
        <v>39.130000000000003</v>
      </c>
      <c r="P145">
        <v>38.450000000000003</v>
      </c>
      <c r="Q145">
        <v>31.06</v>
      </c>
      <c r="R145">
        <v>39.479999999999997</v>
      </c>
      <c r="S145">
        <v>37.1</v>
      </c>
      <c r="T145">
        <v>42.86</v>
      </c>
      <c r="U145">
        <v>50.45</v>
      </c>
      <c r="V145">
        <v>64.75</v>
      </c>
      <c r="W145">
        <v>59.75</v>
      </c>
      <c r="X145">
        <v>67.400000000000006</v>
      </c>
      <c r="Y145">
        <v>64.28</v>
      </c>
      <c r="Z145">
        <v>50.67</v>
      </c>
      <c r="AA145">
        <v>52.2</v>
      </c>
      <c r="AB145">
        <v>23.92</v>
      </c>
      <c r="AC145">
        <v>36.28</v>
      </c>
      <c r="AD145">
        <v>33.880000000000003</v>
      </c>
      <c r="AE145">
        <v>39.5</v>
      </c>
      <c r="AF145">
        <v>37.96</v>
      </c>
      <c r="AG145">
        <v>58.42</v>
      </c>
      <c r="AH145">
        <v>54.91</v>
      </c>
      <c r="AI145">
        <v>54.45</v>
      </c>
      <c r="AJ145">
        <v>59.1</v>
      </c>
      <c r="AK145">
        <v>58.8</v>
      </c>
      <c r="AL145">
        <v>46.55</v>
      </c>
      <c r="AM145">
        <v>38.36</v>
      </c>
      <c r="AN145">
        <v>37.159999999999997</v>
      </c>
      <c r="AO145">
        <v>27.58</v>
      </c>
      <c r="AP145">
        <v>38.29</v>
      </c>
      <c r="AQ145">
        <v>26.28</v>
      </c>
      <c r="AR145">
        <v>25.48</v>
      </c>
      <c r="AS145">
        <v>29.67</v>
      </c>
      <c r="AT145">
        <v>34.619999999999997</v>
      </c>
      <c r="AU145">
        <v>37.799999999999997</v>
      </c>
      <c r="AV145">
        <v>50.35</v>
      </c>
      <c r="AW145">
        <v>41.83</v>
      </c>
      <c r="AX145">
        <v>47.09</v>
      </c>
      <c r="AY145">
        <v>36.590000000000003</v>
      </c>
      <c r="AZ145">
        <v>30.76</v>
      </c>
      <c r="BA145" t="s">
        <v>124</v>
      </c>
      <c r="BB145" t="s">
        <v>124</v>
      </c>
      <c r="BC145" t="s">
        <v>124</v>
      </c>
      <c r="BD145" t="s">
        <v>124</v>
      </c>
      <c r="BE145" t="s">
        <v>124</v>
      </c>
      <c r="BF145" t="s">
        <v>124</v>
      </c>
      <c r="BG145">
        <v>0</v>
      </c>
      <c r="BH145">
        <v>0</v>
      </c>
      <c r="BI145">
        <v>0</v>
      </c>
      <c r="BJ145">
        <v>0</v>
      </c>
    </row>
    <row r="146" spans="1:62" x14ac:dyDescent="0.25">
      <c r="A146" t="s">
        <v>315</v>
      </c>
      <c r="B146" t="s">
        <v>320</v>
      </c>
      <c r="C146" t="s">
        <v>124</v>
      </c>
      <c r="D146" t="s">
        <v>124</v>
      </c>
      <c r="E146">
        <v>0</v>
      </c>
      <c r="F146" t="s">
        <v>124</v>
      </c>
      <c r="G146" t="s">
        <v>124</v>
      </c>
      <c r="H146" t="s">
        <v>124</v>
      </c>
      <c r="I146" t="s">
        <v>124</v>
      </c>
      <c r="J146" t="s">
        <v>124</v>
      </c>
      <c r="K146" t="s">
        <v>124</v>
      </c>
      <c r="L146" t="s">
        <v>124</v>
      </c>
      <c r="M146" t="s">
        <v>124</v>
      </c>
      <c r="N146">
        <v>28.57</v>
      </c>
      <c r="O146">
        <v>25.63</v>
      </c>
      <c r="P146">
        <v>30.03</v>
      </c>
      <c r="Q146">
        <v>29.19</v>
      </c>
      <c r="R146">
        <v>32.51</v>
      </c>
      <c r="S146">
        <v>27.01</v>
      </c>
      <c r="T146">
        <v>30.01</v>
      </c>
      <c r="U146">
        <v>37.25</v>
      </c>
      <c r="V146">
        <v>43.96</v>
      </c>
      <c r="W146">
        <v>45.2</v>
      </c>
      <c r="X146">
        <v>36.07</v>
      </c>
      <c r="Y146">
        <v>38.81</v>
      </c>
      <c r="Z146">
        <v>23.66</v>
      </c>
      <c r="AA146">
        <v>30.3</v>
      </c>
      <c r="AB146">
        <v>19.399999999999999</v>
      </c>
      <c r="AC146">
        <v>24.76</v>
      </c>
      <c r="AD146">
        <v>24.58</v>
      </c>
      <c r="AE146">
        <v>28.69</v>
      </c>
      <c r="AF146">
        <v>15.44</v>
      </c>
      <c r="AG146">
        <v>31.91</v>
      </c>
      <c r="AH146">
        <v>38.090000000000003</v>
      </c>
      <c r="AI146">
        <v>39.82</v>
      </c>
      <c r="AJ146" t="s">
        <v>124</v>
      </c>
      <c r="AK146" t="s">
        <v>124</v>
      </c>
      <c r="AL146">
        <v>31.26</v>
      </c>
      <c r="AM146">
        <v>26.84</v>
      </c>
      <c r="AN146">
        <v>21.22</v>
      </c>
      <c r="AO146">
        <v>22.26</v>
      </c>
      <c r="AP146">
        <v>29.08</v>
      </c>
      <c r="AQ146">
        <v>33.159999999999997</v>
      </c>
      <c r="AR146">
        <v>46.29</v>
      </c>
      <c r="AS146">
        <v>36.270000000000003</v>
      </c>
      <c r="AT146">
        <v>44.93</v>
      </c>
      <c r="AU146">
        <v>45.54</v>
      </c>
      <c r="AV146">
        <v>44.02</v>
      </c>
      <c r="AW146">
        <v>36.99</v>
      </c>
      <c r="AX146">
        <v>33.729999999999997</v>
      </c>
      <c r="AY146">
        <v>28.83</v>
      </c>
      <c r="AZ146">
        <v>24.65</v>
      </c>
      <c r="BA146">
        <v>24.98</v>
      </c>
      <c r="BB146" t="s">
        <v>124</v>
      </c>
      <c r="BC146" t="s">
        <v>124</v>
      </c>
      <c r="BD146" t="s">
        <v>124</v>
      </c>
      <c r="BE146" t="s">
        <v>124</v>
      </c>
      <c r="BF146" t="s">
        <v>124</v>
      </c>
      <c r="BG146">
        <v>0</v>
      </c>
      <c r="BH146">
        <v>0</v>
      </c>
      <c r="BI146">
        <v>0</v>
      </c>
      <c r="BJ146">
        <v>0</v>
      </c>
    </row>
    <row r="147" spans="1:62" x14ac:dyDescent="0.25">
      <c r="A147" t="s">
        <v>315</v>
      </c>
      <c r="B147" t="s">
        <v>321</v>
      </c>
      <c r="C147" t="s">
        <v>124</v>
      </c>
      <c r="D147" t="s">
        <v>124</v>
      </c>
      <c r="E147">
        <v>0</v>
      </c>
      <c r="F147" t="s">
        <v>124</v>
      </c>
      <c r="G147" t="s">
        <v>124</v>
      </c>
      <c r="H147" t="s">
        <v>124</v>
      </c>
      <c r="I147" t="s">
        <v>124</v>
      </c>
      <c r="J147" t="s">
        <v>124</v>
      </c>
      <c r="K147" t="s">
        <v>124</v>
      </c>
      <c r="L147" t="s">
        <v>124</v>
      </c>
      <c r="M147" t="s">
        <v>124</v>
      </c>
      <c r="N147">
        <v>27.81</v>
      </c>
      <c r="O147">
        <v>23.54</v>
      </c>
      <c r="P147">
        <v>27.64</v>
      </c>
      <c r="Q147">
        <v>24.68</v>
      </c>
      <c r="R147">
        <v>27.13</v>
      </c>
      <c r="S147">
        <v>30.32</v>
      </c>
      <c r="T147">
        <v>25.08</v>
      </c>
      <c r="U147">
        <v>37.770000000000003</v>
      </c>
      <c r="V147">
        <v>39.39</v>
      </c>
      <c r="W147">
        <v>30.8</v>
      </c>
      <c r="X147">
        <v>36.01</v>
      </c>
      <c r="Y147">
        <v>32.4</v>
      </c>
      <c r="Z147">
        <v>27.67</v>
      </c>
      <c r="AA147">
        <v>29.7</v>
      </c>
      <c r="AB147">
        <v>18.97</v>
      </c>
      <c r="AC147">
        <v>26.06</v>
      </c>
      <c r="AD147">
        <v>23.62</v>
      </c>
      <c r="AE147">
        <v>30</v>
      </c>
      <c r="AF147">
        <v>29.06</v>
      </c>
      <c r="AG147">
        <v>35.770000000000003</v>
      </c>
      <c r="AH147">
        <v>37.39</v>
      </c>
      <c r="AI147">
        <v>36.85</v>
      </c>
      <c r="AJ147">
        <v>41.02</v>
      </c>
      <c r="AK147">
        <v>38.28</v>
      </c>
      <c r="AL147">
        <v>37.47</v>
      </c>
      <c r="AM147">
        <v>27.39</v>
      </c>
      <c r="AN147">
        <v>21.61</v>
      </c>
      <c r="AO147">
        <v>22.74</v>
      </c>
      <c r="AP147">
        <v>27.47</v>
      </c>
      <c r="AQ147">
        <v>26.66</v>
      </c>
      <c r="AR147">
        <v>27.4</v>
      </c>
      <c r="AS147">
        <v>29.66</v>
      </c>
      <c r="AT147">
        <v>33.5</v>
      </c>
      <c r="AU147">
        <v>37.49</v>
      </c>
      <c r="AV147">
        <v>40.82</v>
      </c>
      <c r="AW147">
        <v>44.01</v>
      </c>
      <c r="AX147">
        <v>33.29</v>
      </c>
      <c r="AY147">
        <v>32.14</v>
      </c>
      <c r="AZ147">
        <v>25.71</v>
      </c>
      <c r="BA147">
        <v>22.22</v>
      </c>
      <c r="BB147" t="s">
        <v>124</v>
      </c>
      <c r="BC147" t="s">
        <v>124</v>
      </c>
      <c r="BD147" t="s">
        <v>124</v>
      </c>
      <c r="BE147" t="s">
        <v>124</v>
      </c>
      <c r="BF147" t="s">
        <v>124</v>
      </c>
      <c r="BG147">
        <v>0</v>
      </c>
      <c r="BH147">
        <v>0</v>
      </c>
      <c r="BI147">
        <v>0</v>
      </c>
      <c r="BJ147">
        <v>0</v>
      </c>
    </row>
    <row r="148" spans="1:62" x14ac:dyDescent="0.25">
      <c r="A148" t="s">
        <v>322</v>
      </c>
      <c r="B148" t="s">
        <v>323</v>
      </c>
      <c r="C148" t="s">
        <v>124</v>
      </c>
      <c r="D148" t="s">
        <v>124</v>
      </c>
      <c r="E148" t="s">
        <v>124</v>
      </c>
      <c r="F148" t="s">
        <v>124</v>
      </c>
      <c r="G148" t="s">
        <v>124</v>
      </c>
      <c r="H148" t="s">
        <v>124</v>
      </c>
      <c r="I148" t="s">
        <v>124</v>
      </c>
      <c r="J148" t="s">
        <v>124</v>
      </c>
      <c r="K148">
        <v>77.842134563025823</v>
      </c>
      <c r="L148">
        <v>58.484657288501879</v>
      </c>
      <c r="M148">
        <v>73.186174960927076</v>
      </c>
      <c r="N148">
        <v>56.194240490074364</v>
      </c>
      <c r="O148">
        <v>76.695813441256561</v>
      </c>
      <c r="P148">
        <v>54.91554114644763</v>
      </c>
      <c r="Q148">
        <v>66.933934301417537</v>
      </c>
      <c r="R148">
        <v>53.70133524381604</v>
      </c>
      <c r="S148">
        <v>40.071612198920022</v>
      </c>
      <c r="T148">
        <v>40.01846449751563</v>
      </c>
      <c r="U148">
        <v>73.900899626863435</v>
      </c>
      <c r="V148">
        <v>53.663873671238576</v>
      </c>
      <c r="W148">
        <v>78.508434932526015</v>
      </c>
      <c r="X148">
        <v>76.335318680346305</v>
      </c>
      <c r="Y148">
        <v>69.999073205208077</v>
      </c>
      <c r="Z148">
        <v>50.210130086008341</v>
      </c>
      <c r="AA148">
        <v>77.357695984705785</v>
      </c>
      <c r="AB148">
        <v>109.73601691964447</v>
      </c>
      <c r="AC148">
        <v>49.163615588649542</v>
      </c>
      <c r="AD148">
        <v>66.651567567574986</v>
      </c>
      <c r="AE148">
        <v>68.521473791761323</v>
      </c>
      <c r="AF148">
        <v>53.907225466727489</v>
      </c>
      <c r="AG148">
        <v>65.670495841678814</v>
      </c>
      <c r="AH148">
        <v>62.492824632473877</v>
      </c>
      <c r="AI148">
        <v>78.635826328319936</v>
      </c>
      <c r="AJ148">
        <v>83.359252605095435</v>
      </c>
      <c r="AK148">
        <v>60.407955246913588</v>
      </c>
      <c r="AL148">
        <v>57.267456045927517</v>
      </c>
      <c r="AM148">
        <v>84.017949113330928</v>
      </c>
      <c r="AN148">
        <v>55.390965270888358</v>
      </c>
      <c r="AO148">
        <v>69.621232650125847</v>
      </c>
      <c r="AP148">
        <v>61.713637736779901</v>
      </c>
      <c r="AQ148">
        <v>50.029819238593433</v>
      </c>
      <c r="AR148">
        <v>43.835797873810606</v>
      </c>
      <c r="AS148">
        <v>50.382220588233025</v>
      </c>
      <c r="AT148">
        <v>71.94970196952805</v>
      </c>
      <c r="AU148">
        <v>71.742988367740793</v>
      </c>
      <c r="AV148">
        <v>76.396317255099177</v>
      </c>
      <c r="AW148" t="s">
        <v>124</v>
      </c>
      <c r="AX148">
        <v>61.145365369129422</v>
      </c>
      <c r="AY148">
        <v>53.235565799265721</v>
      </c>
      <c r="AZ148">
        <v>46.241669454857004</v>
      </c>
      <c r="BA148">
        <v>50.731627462624601</v>
      </c>
      <c r="BB148" t="s">
        <v>124</v>
      </c>
      <c r="BC148" t="s">
        <v>124</v>
      </c>
      <c r="BD148">
        <v>47.007829067152187</v>
      </c>
      <c r="BE148">
        <v>66.895082892138632</v>
      </c>
      <c r="BF148" t="s">
        <v>124</v>
      </c>
      <c r="BG148">
        <v>0</v>
      </c>
      <c r="BH148">
        <v>0</v>
      </c>
      <c r="BI148">
        <v>0</v>
      </c>
      <c r="BJ148">
        <v>0</v>
      </c>
    </row>
    <row r="149" spans="1:62" x14ac:dyDescent="0.25">
      <c r="A149" t="s">
        <v>322</v>
      </c>
      <c r="B149" t="s">
        <v>324</v>
      </c>
      <c r="C149" t="s">
        <v>124</v>
      </c>
      <c r="D149" t="s">
        <v>124</v>
      </c>
      <c r="E149" t="s">
        <v>124</v>
      </c>
      <c r="F149" t="s">
        <v>124</v>
      </c>
      <c r="G149" t="s">
        <v>124</v>
      </c>
      <c r="H149" t="s">
        <v>124</v>
      </c>
      <c r="I149" t="s">
        <v>124</v>
      </c>
      <c r="J149" t="s">
        <v>124</v>
      </c>
      <c r="K149">
        <v>75.654533591699575</v>
      </c>
      <c r="L149">
        <v>62.465594921753258</v>
      </c>
      <c r="M149">
        <v>72.098713223023253</v>
      </c>
      <c r="N149">
        <v>59.01111405754623</v>
      </c>
      <c r="O149">
        <v>67.39935120595274</v>
      </c>
      <c r="P149">
        <v>54.011581621403231</v>
      </c>
      <c r="Q149">
        <v>64.119366761804713</v>
      </c>
      <c r="R149">
        <v>54.169320736136889</v>
      </c>
      <c r="S149">
        <v>39.393390271716868</v>
      </c>
      <c r="T149">
        <v>37.877941977881072</v>
      </c>
      <c r="U149">
        <v>77.880178837540697</v>
      </c>
      <c r="V149">
        <v>46.73774363440188</v>
      </c>
      <c r="W149">
        <v>85.868600707450312</v>
      </c>
      <c r="X149">
        <v>83.680297797355578</v>
      </c>
      <c r="Y149">
        <v>84.692065295679171</v>
      </c>
      <c r="Z149">
        <v>54.934655048493994</v>
      </c>
      <c r="AA149">
        <v>63.670554493309609</v>
      </c>
      <c r="AB149">
        <v>108.97151629759909</v>
      </c>
      <c r="AC149">
        <v>50.235976331354976</v>
      </c>
      <c r="AD149">
        <v>64.73701506817271</v>
      </c>
      <c r="AE149">
        <v>63.283637478284518</v>
      </c>
      <c r="AF149">
        <v>52.997643848728508</v>
      </c>
      <c r="AG149">
        <v>50.399871144339635</v>
      </c>
      <c r="AH149">
        <v>56.783580506997012</v>
      </c>
      <c r="AI149">
        <v>73.538243457581828</v>
      </c>
      <c r="AJ149">
        <v>84.912022996758964</v>
      </c>
      <c r="AK149">
        <v>60.981246913580243</v>
      </c>
      <c r="AL149">
        <v>59.439669895945457</v>
      </c>
      <c r="AM149">
        <v>86.776114109475628</v>
      </c>
      <c r="AN149">
        <v>76.24654018654671</v>
      </c>
      <c r="AO149">
        <v>63.248851492268969</v>
      </c>
      <c r="AP149">
        <v>63.451186331555093</v>
      </c>
      <c r="AQ149">
        <v>58.282820110433015</v>
      </c>
      <c r="AR149">
        <v>49.899407980120344</v>
      </c>
      <c r="AS149">
        <v>53.960412538697263</v>
      </c>
      <c r="AT149">
        <v>79.435088814567067</v>
      </c>
      <c r="AU149">
        <v>58.732601876181583</v>
      </c>
      <c r="AV149">
        <v>76.724727001494017</v>
      </c>
      <c r="AW149" t="s">
        <v>124</v>
      </c>
      <c r="AX149">
        <v>81.822649127519341</v>
      </c>
      <c r="AY149">
        <v>54.094863940529812</v>
      </c>
      <c r="AZ149">
        <v>43.654167868471255</v>
      </c>
      <c r="BA149">
        <v>48.344256758501082</v>
      </c>
      <c r="BB149" t="s">
        <v>124</v>
      </c>
      <c r="BC149" t="s">
        <v>124</v>
      </c>
      <c r="BD149">
        <v>58.387293087239527</v>
      </c>
      <c r="BE149">
        <v>66.490067254042941</v>
      </c>
      <c r="BF149" t="s">
        <v>124</v>
      </c>
      <c r="BG149">
        <v>0</v>
      </c>
      <c r="BH149">
        <v>0</v>
      </c>
      <c r="BI149">
        <v>0</v>
      </c>
      <c r="BJ149">
        <v>0</v>
      </c>
    </row>
    <row r="150" spans="1:62" x14ac:dyDescent="0.25">
      <c r="A150" t="s">
        <v>322</v>
      </c>
      <c r="B150" t="s">
        <v>325</v>
      </c>
      <c r="C150" t="s">
        <v>124</v>
      </c>
      <c r="D150" t="s">
        <v>124</v>
      </c>
      <c r="E150" t="s">
        <v>124</v>
      </c>
      <c r="F150" t="s">
        <v>124</v>
      </c>
      <c r="G150" t="s">
        <v>124</v>
      </c>
      <c r="H150" t="s">
        <v>124</v>
      </c>
      <c r="I150" t="s">
        <v>124</v>
      </c>
      <c r="J150" t="s">
        <v>124</v>
      </c>
      <c r="K150">
        <v>73.922682822732966</v>
      </c>
      <c r="L150">
        <v>52.630337239602788</v>
      </c>
      <c r="M150">
        <v>79.058468345607693</v>
      </c>
      <c r="N150">
        <v>51.992801948760395</v>
      </c>
      <c r="O150">
        <v>71.604893645733043</v>
      </c>
      <c r="P150">
        <v>56.610465255905893</v>
      </c>
      <c r="Q150">
        <v>72.73897985186899</v>
      </c>
      <c r="R150">
        <v>44.634116330099829</v>
      </c>
      <c r="S150">
        <v>36.623984068970628</v>
      </c>
      <c r="T150">
        <v>42.85698349094406</v>
      </c>
      <c r="U150">
        <v>73.218737476461627</v>
      </c>
      <c r="V150">
        <v>56.499769434352807</v>
      </c>
      <c r="W150">
        <v>60.573318331561012</v>
      </c>
      <c r="X150">
        <v>62.170001811828442</v>
      </c>
      <c r="Y150">
        <v>81.492784759850792</v>
      </c>
      <c r="Z150">
        <v>56.670194830631587</v>
      </c>
      <c r="AA150">
        <v>73.099474187382526</v>
      </c>
      <c r="AB150">
        <v>106.09457974621782</v>
      </c>
      <c r="AC150">
        <v>39.380386043659882</v>
      </c>
      <c r="AD150">
        <v>67.734546759156075</v>
      </c>
      <c r="AE150">
        <v>65.398599775208893</v>
      </c>
      <c r="AF150">
        <v>46.359633317374147</v>
      </c>
      <c r="AG150">
        <v>65.636447626077171</v>
      </c>
      <c r="AH150">
        <v>56.76486167379872</v>
      </c>
      <c r="AI150">
        <v>75.429799365591577</v>
      </c>
      <c r="AJ150">
        <v>89.958526769665482</v>
      </c>
      <c r="AK150">
        <v>56.904506172839511</v>
      </c>
      <c r="AL150">
        <v>60.920724793684968</v>
      </c>
      <c r="AM150">
        <v>97.384441017724484</v>
      </c>
      <c r="AN150">
        <v>75.394623536417697</v>
      </c>
      <c r="AO150">
        <v>76.943533980582515</v>
      </c>
      <c r="AP150">
        <v>52.96456951838249</v>
      </c>
      <c r="AQ150">
        <v>57.771006102877074</v>
      </c>
      <c r="AR150">
        <v>43.676229186802452</v>
      </c>
      <c r="AS150">
        <v>61.883551857582354</v>
      </c>
      <c r="AT150">
        <v>73.585852099591222</v>
      </c>
      <c r="AU150">
        <v>76.079783864927208</v>
      </c>
      <c r="AV150">
        <v>85.591790154154637</v>
      </c>
      <c r="AW150" t="s">
        <v>124</v>
      </c>
      <c r="AX150" t="s">
        <v>124</v>
      </c>
      <c r="AY150">
        <v>54.422215613392325</v>
      </c>
      <c r="AZ150">
        <v>40.574564753386376</v>
      </c>
      <c r="BA150">
        <v>49.090310103539686</v>
      </c>
      <c r="BB150" t="s">
        <v>124</v>
      </c>
      <c r="BC150" t="s">
        <v>124</v>
      </c>
      <c r="BD150">
        <v>51.248521414206316</v>
      </c>
      <c r="BE150">
        <v>72.767809644526182</v>
      </c>
      <c r="BF150">
        <v>62.686291789536241</v>
      </c>
      <c r="BG150">
        <v>0</v>
      </c>
      <c r="BH150">
        <v>0</v>
      </c>
      <c r="BI150">
        <v>0</v>
      </c>
      <c r="BJ150">
        <v>0</v>
      </c>
    </row>
    <row r="151" spans="1:62" x14ac:dyDescent="0.25">
      <c r="A151" t="s">
        <v>322</v>
      </c>
      <c r="B151" t="s">
        <v>326</v>
      </c>
      <c r="C151">
        <v>0</v>
      </c>
      <c r="D151" t="s">
        <v>124</v>
      </c>
      <c r="E151" t="s">
        <v>124</v>
      </c>
      <c r="F151" t="s">
        <v>124</v>
      </c>
      <c r="G151" t="s">
        <v>124</v>
      </c>
      <c r="H151" t="s">
        <v>124</v>
      </c>
      <c r="I151" t="s">
        <v>124</v>
      </c>
      <c r="J151" t="s">
        <v>124</v>
      </c>
      <c r="K151">
        <v>58.683640929064659</v>
      </c>
      <c r="L151">
        <v>64.621201596740207</v>
      </c>
      <c r="M151">
        <v>56.54801037101273</v>
      </c>
      <c r="N151">
        <v>46.55623833031688</v>
      </c>
      <c r="O151">
        <v>51.892206197179327</v>
      </c>
      <c r="P151">
        <v>50.521147702592899</v>
      </c>
      <c r="Q151" t="s">
        <v>124</v>
      </c>
      <c r="R151">
        <v>54.069059630207107</v>
      </c>
      <c r="S151">
        <v>47.820577470083443</v>
      </c>
      <c r="T151">
        <v>47.510293316236584</v>
      </c>
      <c r="U151">
        <v>53.32234142308868</v>
      </c>
      <c r="V151">
        <v>56.49300785351268</v>
      </c>
      <c r="W151">
        <v>55.482521566024069</v>
      </c>
      <c r="X151">
        <v>66.424337562198076</v>
      </c>
      <c r="Y151">
        <v>39.920085309856461</v>
      </c>
      <c r="Z151">
        <v>58.525226824461761</v>
      </c>
      <c r="AA151">
        <v>56.223208038699994</v>
      </c>
      <c r="AB151">
        <v>34.171165961685965</v>
      </c>
      <c r="AC151">
        <v>58.164340555377755</v>
      </c>
      <c r="AD151">
        <v>52.103536579525652</v>
      </c>
      <c r="AE151">
        <v>57.407264255050045</v>
      </c>
      <c r="AF151">
        <v>40.253783097916042</v>
      </c>
      <c r="AG151">
        <v>56.777854021853635</v>
      </c>
      <c r="AH151">
        <v>54.821298670372371</v>
      </c>
      <c r="AI151">
        <v>53.351179548149574</v>
      </c>
      <c r="AJ151">
        <v>63.645593098495617</v>
      </c>
      <c r="AK151">
        <v>70.047748456790117</v>
      </c>
      <c r="AL151">
        <v>61.51314675278077</v>
      </c>
      <c r="AM151">
        <v>51.125565977131174</v>
      </c>
      <c r="AN151">
        <v>57.815651121255549</v>
      </c>
      <c r="AO151">
        <v>41.776697590794683</v>
      </c>
      <c r="AP151">
        <v>53.735668975753022</v>
      </c>
      <c r="AQ151">
        <v>53.291619656880606</v>
      </c>
      <c r="AR151">
        <v>46.57769179784141</v>
      </c>
      <c r="AS151">
        <v>36.711967489117143</v>
      </c>
      <c r="AT151">
        <v>47.065598116942049</v>
      </c>
      <c r="AU151">
        <v>50.163316871653052</v>
      </c>
      <c r="AV151">
        <v>52.854257238728621</v>
      </c>
      <c r="AW151" t="s">
        <v>124</v>
      </c>
      <c r="AX151">
        <v>58.997232174042722</v>
      </c>
      <c r="AY151">
        <v>45.951991078062939</v>
      </c>
      <c r="AZ151">
        <v>47.199569607103385</v>
      </c>
      <c r="BA151">
        <v>42.329919446453054</v>
      </c>
      <c r="BB151">
        <v>44.907809448506569</v>
      </c>
      <c r="BC151">
        <v>40.993012264438143</v>
      </c>
      <c r="BD151">
        <v>42.463449710650437</v>
      </c>
      <c r="BE151">
        <v>47.478596146771899</v>
      </c>
      <c r="BF151">
        <v>51.564278101365218</v>
      </c>
      <c r="BG151">
        <v>0</v>
      </c>
      <c r="BH151">
        <v>0</v>
      </c>
      <c r="BI151">
        <v>0</v>
      </c>
      <c r="BJ151">
        <v>0</v>
      </c>
    </row>
    <row r="152" spans="1:62" x14ac:dyDescent="0.25">
      <c r="A152" t="s">
        <v>322</v>
      </c>
      <c r="B152" t="s">
        <v>327</v>
      </c>
      <c r="C152" t="s">
        <v>124</v>
      </c>
      <c r="D152" t="s">
        <v>124</v>
      </c>
      <c r="E152" t="s">
        <v>124</v>
      </c>
      <c r="F152" t="s">
        <v>124</v>
      </c>
      <c r="G152" t="s">
        <v>124</v>
      </c>
      <c r="H152" t="s">
        <v>124</v>
      </c>
      <c r="I152" t="s">
        <v>124</v>
      </c>
      <c r="J152" t="s">
        <v>124</v>
      </c>
      <c r="K152">
        <v>50.718764409371872</v>
      </c>
      <c r="L152">
        <v>59.114045703636322</v>
      </c>
      <c r="M152">
        <v>59.81751417500459</v>
      </c>
      <c r="N152">
        <v>47.129826482230442</v>
      </c>
      <c r="O152">
        <v>53.163261301050603</v>
      </c>
      <c r="P152">
        <v>34.110268795762103</v>
      </c>
      <c r="Q152">
        <v>43.587934552352145</v>
      </c>
      <c r="R152">
        <v>52.257015469627184</v>
      </c>
      <c r="S152">
        <v>44.095364331548645</v>
      </c>
      <c r="T152">
        <v>45.60709387507336</v>
      </c>
      <c r="U152">
        <v>54.18152748161063</v>
      </c>
      <c r="V152">
        <v>59.437624092981487</v>
      </c>
      <c r="W152">
        <v>57.084403447023831</v>
      </c>
      <c r="X152">
        <v>71.150179760299139</v>
      </c>
      <c r="Y152">
        <v>65.318762918126808</v>
      </c>
      <c r="Z152">
        <v>53.749956194586346</v>
      </c>
      <c r="AA152">
        <v>59.970018608107928</v>
      </c>
      <c r="AB152">
        <v>32.058730032350063</v>
      </c>
      <c r="AC152">
        <v>38.227920659134021</v>
      </c>
      <c r="AD152">
        <v>49.012160268712641</v>
      </c>
      <c r="AE152">
        <v>48.462378256879433</v>
      </c>
      <c r="AF152">
        <v>43.065766072063909</v>
      </c>
      <c r="AG152">
        <v>47.217013776838648</v>
      </c>
      <c r="AH152">
        <v>58.53374218518227</v>
      </c>
      <c r="AI152">
        <v>59.193994253440252</v>
      </c>
      <c r="AJ152">
        <v>62.534419551931343</v>
      </c>
      <c r="AK152">
        <v>71.173098765432101</v>
      </c>
      <c r="AL152">
        <v>60.130828848223892</v>
      </c>
      <c r="AM152">
        <v>46.422038550496993</v>
      </c>
      <c r="AN152">
        <v>50.552960412745193</v>
      </c>
      <c r="AO152">
        <v>40.134127292340885</v>
      </c>
      <c r="AP152">
        <v>36.559045027213202</v>
      </c>
      <c r="AQ152">
        <v>49.135474990305205</v>
      </c>
      <c r="AR152">
        <v>44.047038939515218</v>
      </c>
      <c r="AS152">
        <v>37.567380864856098</v>
      </c>
      <c r="AT152">
        <v>48.830726799654485</v>
      </c>
      <c r="AU152">
        <v>52.829599474225461</v>
      </c>
      <c r="AV152">
        <v>53.900673045861829</v>
      </c>
      <c r="AW152" t="s">
        <v>124</v>
      </c>
      <c r="AX152">
        <v>57.666967637987646</v>
      </c>
      <c r="AY152">
        <v>43.333177695163535</v>
      </c>
      <c r="AZ152">
        <v>37.30877516874974</v>
      </c>
      <c r="BA152">
        <v>42.798830940824637</v>
      </c>
      <c r="BB152">
        <v>40.828248270408231</v>
      </c>
      <c r="BC152">
        <v>34.881102303324624</v>
      </c>
      <c r="BD152">
        <v>28.743274188148323</v>
      </c>
      <c r="BE152">
        <v>35.01799730028624</v>
      </c>
      <c r="BF152">
        <v>51.505445306494707</v>
      </c>
      <c r="BG152">
        <v>0</v>
      </c>
      <c r="BH152">
        <v>0</v>
      </c>
      <c r="BI152">
        <v>0</v>
      </c>
      <c r="BJ152">
        <v>0</v>
      </c>
    </row>
    <row r="153" spans="1:62" x14ac:dyDescent="0.25">
      <c r="A153" t="s">
        <v>322</v>
      </c>
      <c r="B153" t="s">
        <v>328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 t="s">
        <v>124</v>
      </c>
      <c r="AL153" t="s">
        <v>124</v>
      </c>
      <c r="AM153">
        <v>35.422797762581354</v>
      </c>
      <c r="AN153">
        <v>35.09217263843815</v>
      </c>
      <c r="AO153">
        <v>36.780896833012406</v>
      </c>
      <c r="AP153">
        <v>33.808902520800679</v>
      </c>
      <c r="AQ153">
        <v>32.759903740218974</v>
      </c>
      <c r="AR153">
        <v>46.22567900552189</v>
      </c>
      <c r="AS153">
        <v>40.690350188532392</v>
      </c>
      <c r="AT153" t="s">
        <v>124</v>
      </c>
      <c r="AU153">
        <v>57.480203236728123</v>
      </c>
      <c r="AV153">
        <v>51.989449671091954</v>
      </c>
      <c r="AW153" t="s">
        <v>124</v>
      </c>
      <c r="AX153">
        <v>38.89224463484755</v>
      </c>
      <c r="AY153">
        <v>38.009944986860532</v>
      </c>
      <c r="AZ153">
        <v>36.757353874563002</v>
      </c>
      <c r="BA153">
        <v>42.027956377922976</v>
      </c>
      <c r="BB153">
        <v>33.72346554993198</v>
      </c>
      <c r="BC153">
        <v>40.657361228875125</v>
      </c>
      <c r="BD153">
        <v>32.083383158343949</v>
      </c>
      <c r="BE153">
        <v>31.163919756244578</v>
      </c>
      <c r="BF153">
        <v>52.266464055524992</v>
      </c>
      <c r="BG153">
        <v>0</v>
      </c>
      <c r="BH153">
        <v>0</v>
      </c>
      <c r="BI153">
        <v>0</v>
      </c>
      <c r="BJ153">
        <v>0</v>
      </c>
    </row>
    <row r="154" spans="1:62" x14ac:dyDescent="0.25">
      <c r="A154" t="s">
        <v>322</v>
      </c>
      <c r="B154" t="s">
        <v>329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 t="s">
        <v>124</v>
      </c>
      <c r="AL154" t="s">
        <v>124</v>
      </c>
      <c r="AM154">
        <v>33.174320657764468</v>
      </c>
      <c r="AN154">
        <v>34.805224578786863</v>
      </c>
      <c r="AO154">
        <v>29.783644263082923</v>
      </c>
      <c r="AP154">
        <v>32.420984409799551</v>
      </c>
      <c r="AQ154">
        <v>31.571824384569229</v>
      </c>
      <c r="AR154">
        <v>36.323303963543282</v>
      </c>
      <c r="AS154">
        <v>54.208869364165494</v>
      </c>
      <c r="AT154">
        <v>40.893432288441275</v>
      </c>
      <c r="AU154">
        <v>42.746608548615306</v>
      </c>
      <c r="AV154">
        <v>51.39109592445179</v>
      </c>
      <c r="AW154" t="s">
        <v>124</v>
      </c>
      <c r="AX154">
        <v>34.435379656737879</v>
      </c>
      <c r="AY154">
        <v>33.67713797120107</v>
      </c>
      <c r="AZ154">
        <v>28.976622302568053</v>
      </c>
      <c r="BA154">
        <v>26.767819083029337</v>
      </c>
      <c r="BB154">
        <v>28.817450534677562</v>
      </c>
      <c r="BC154">
        <v>26.168075915906513</v>
      </c>
      <c r="BD154" t="s">
        <v>124</v>
      </c>
      <c r="BE154">
        <v>41.291337269887933</v>
      </c>
      <c r="BF154">
        <v>46.187347363717855</v>
      </c>
      <c r="BG154">
        <v>0</v>
      </c>
      <c r="BH154">
        <v>0</v>
      </c>
      <c r="BI154">
        <v>0</v>
      </c>
      <c r="BJ154">
        <v>0</v>
      </c>
    </row>
    <row r="155" spans="1:62" x14ac:dyDescent="0.25">
      <c r="A155" t="s">
        <v>330</v>
      </c>
      <c r="B155" t="s">
        <v>331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 t="s">
        <v>124</v>
      </c>
      <c r="AL155" t="s">
        <v>124</v>
      </c>
      <c r="AM155">
        <v>74.807207140207296</v>
      </c>
      <c r="AN155">
        <v>77.209956314542481</v>
      </c>
      <c r="AO155">
        <v>72.030812252949929</v>
      </c>
      <c r="AP155">
        <v>64.894622608708801</v>
      </c>
      <c r="AQ155">
        <v>61.517896325714268</v>
      </c>
      <c r="AR155">
        <v>60.779949666908159</v>
      </c>
      <c r="AS155">
        <v>64.035528710520992</v>
      </c>
      <c r="AT155">
        <v>67.44014627151239</v>
      </c>
      <c r="AU155">
        <v>73.745834293658433</v>
      </c>
      <c r="AV155">
        <v>101.95726483430276</v>
      </c>
      <c r="AW155" t="s">
        <v>124</v>
      </c>
      <c r="AX155">
        <v>57.073863817095763</v>
      </c>
      <c r="AY155">
        <v>60.969249070626695</v>
      </c>
      <c r="AZ155">
        <v>56.39908698236836</v>
      </c>
      <c r="BA155">
        <v>61.078528189905704</v>
      </c>
      <c r="BB155">
        <v>54.499116862431542</v>
      </c>
      <c r="BC155">
        <v>50.832430700455916</v>
      </c>
      <c r="BD155">
        <v>80.285246843282664</v>
      </c>
      <c r="BE155">
        <v>52.69822628026143</v>
      </c>
      <c r="BF155">
        <v>68.130066914509939</v>
      </c>
      <c r="BG155">
        <v>0</v>
      </c>
      <c r="BH155">
        <v>0</v>
      </c>
      <c r="BI155">
        <v>0</v>
      </c>
      <c r="BJ155">
        <v>0</v>
      </c>
    </row>
    <row r="156" spans="1:62" x14ac:dyDescent="0.25">
      <c r="A156" t="s">
        <v>332</v>
      </c>
      <c r="B156" t="s">
        <v>333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67.900000000000006</v>
      </c>
      <c r="AK156">
        <v>46.7</v>
      </c>
      <c r="AL156">
        <v>38.5</v>
      </c>
      <c r="AM156">
        <v>49.3</v>
      </c>
      <c r="AN156">
        <v>37.9</v>
      </c>
      <c r="AO156">
        <v>37.9</v>
      </c>
      <c r="AP156" t="s">
        <v>124</v>
      </c>
      <c r="AQ156" t="s">
        <v>124</v>
      </c>
      <c r="AR156">
        <v>28.4</v>
      </c>
      <c r="AS156">
        <v>43.3</v>
      </c>
      <c r="AT156">
        <v>33.799999999999997</v>
      </c>
      <c r="AU156">
        <v>41.6</v>
      </c>
      <c r="AV156">
        <v>47.8</v>
      </c>
      <c r="AW156" t="s">
        <v>124</v>
      </c>
      <c r="AX156" t="s">
        <v>124</v>
      </c>
      <c r="AY156" t="s">
        <v>124</v>
      </c>
      <c r="AZ156" t="s">
        <v>124</v>
      </c>
      <c r="BA156" t="s">
        <v>124</v>
      </c>
      <c r="BB156" t="s">
        <v>124</v>
      </c>
      <c r="BC156" t="s">
        <v>124</v>
      </c>
      <c r="BD156" t="s">
        <v>124</v>
      </c>
      <c r="BE156" t="s">
        <v>124</v>
      </c>
      <c r="BF156" t="s">
        <v>124</v>
      </c>
      <c r="BG156">
        <v>0</v>
      </c>
      <c r="BH156">
        <v>0</v>
      </c>
      <c r="BI156">
        <v>0</v>
      </c>
      <c r="BJ156">
        <v>0</v>
      </c>
    </row>
    <row r="157" spans="1:62" x14ac:dyDescent="0.25">
      <c r="A157" t="s">
        <v>334</v>
      </c>
      <c r="B157" t="s">
        <v>335</v>
      </c>
      <c r="C157" t="s">
        <v>124</v>
      </c>
      <c r="D157" t="s">
        <v>124</v>
      </c>
      <c r="E157" t="s">
        <v>124</v>
      </c>
      <c r="F157" t="s">
        <v>124</v>
      </c>
      <c r="G157" t="s">
        <v>124</v>
      </c>
      <c r="H157" t="s">
        <v>124</v>
      </c>
      <c r="I157" t="s">
        <v>124</v>
      </c>
      <c r="J157" t="s">
        <v>124</v>
      </c>
      <c r="K157" t="s">
        <v>124</v>
      </c>
      <c r="L157" t="s">
        <v>124</v>
      </c>
      <c r="M157" t="s">
        <v>124</v>
      </c>
      <c r="N157" t="s">
        <v>124</v>
      </c>
      <c r="O157">
        <v>45.913693252602897</v>
      </c>
      <c r="P157">
        <v>34.472005436745654</v>
      </c>
      <c r="Q157">
        <v>31.224889970817486</v>
      </c>
      <c r="R157">
        <v>39.058487706690329</v>
      </c>
      <c r="S157">
        <v>35.093631764293519</v>
      </c>
      <c r="T157">
        <v>38.629117160280025</v>
      </c>
      <c r="U157">
        <v>43.077004384689289</v>
      </c>
      <c r="V157">
        <v>47.683864946092385</v>
      </c>
      <c r="W157">
        <v>41.562013706742562</v>
      </c>
      <c r="X157">
        <v>48.713553656088877</v>
      </c>
      <c r="Y157">
        <v>43.20175809901221</v>
      </c>
      <c r="Z157">
        <v>28.14461419847796</v>
      </c>
      <c r="AA157">
        <v>46.928736202412829</v>
      </c>
      <c r="AB157">
        <v>39.67599107142857</v>
      </c>
      <c r="AC157">
        <v>37.496255857189489</v>
      </c>
      <c r="AD157">
        <v>38.549121747770094</v>
      </c>
      <c r="AE157">
        <v>31.463164202794992</v>
      </c>
      <c r="AF157">
        <v>30.006448605087158</v>
      </c>
      <c r="AG157">
        <v>44.421198165822368</v>
      </c>
      <c r="AH157">
        <v>42.322651334344776</v>
      </c>
      <c r="AI157">
        <v>49.320460568395696</v>
      </c>
      <c r="AJ157">
        <v>46.150720396781516</v>
      </c>
      <c r="AK157">
        <v>57.238531037047871</v>
      </c>
      <c r="AL157">
        <v>41.334454563524815</v>
      </c>
      <c r="AM157">
        <v>43.360596502807688</v>
      </c>
      <c r="AN157">
        <v>29.948068739447102</v>
      </c>
      <c r="AO157">
        <v>32.378534854875653</v>
      </c>
      <c r="AP157">
        <v>27.787617015995799</v>
      </c>
      <c r="AQ157">
        <v>30.457292472480543</v>
      </c>
      <c r="AR157">
        <v>32.668995754531991</v>
      </c>
      <c r="AS157">
        <v>36.598445960505757</v>
      </c>
      <c r="AT157">
        <v>33.950956297690233</v>
      </c>
      <c r="AU157">
        <v>37.107005843004025</v>
      </c>
      <c r="AV157">
        <v>51.094936277598769</v>
      </c>
      <c r="AW157" t="s">
        <v>124</v>
      </c>
      <c r="AX157" t="s">
        <v>124</v>
      </c>
      <c r="AY157" t="s">
        <v>124</v>
      </c>
      <c r="AZ157" t="s">
        <v>124</v>
      </c>
      <c r="BA157" t="s">
        <v>124</v>
      </c>
      <c r="BB157" t="s">
        <v>124</v>
      </c>
      <c r="BC157" t="s">
        <v>124</v>
      </c>
      <c r="BD157" t="s">
        <v>124</v>
      </c>
      <c r="BE157" t="s">
        <v>124</v>
      </c>
      <c r="BF157" t="s">
        <v>124</v>
      </c>
      <c r="BG157">
        <v>0</v>
      </c>
      <c r="BH157">
        <v>0</v>
      </c>
      <c r="BI157">
        <v>0</v>
      </c>
      <c r="BJ157">
        <v>0</v>
      </c>
    </row>
    <row r="158" spans="1:62" x14ac:dyDescent="0.25">
      <c r="A158" t="s">
        <v>334</v>
      </c>
      <c r="B158" t="s">
        <v>336</v>
      </c>
      <c r="C158" t="s">
        <v>124</v>
      </c>
      <c r="D158" t="s">
        <v>124</v>
      </c>
      <c r="E158" t="s">
        <v>124</v>
      </c>
      <c r="F158" t="s">
        <v>124</v>
      </c>
      <c r="G158" t="s">
        <v>124</v>
      </c>
      <c r="H158" t="s">
        <v>124</v>
      </c>
      <c r="I158" t="s">
        <v>124</v>
      </c>
      <c r="J158" t="s">
        <v>124</v>
      </c>
      <c r="K158" t="s">
        <v>124</v>
      </c>
      <c r="L158" t="s">
        <v>124</v>
      </c>
      <c r="M158" t="s">
        <v>124</v>
      </c>
      <c r="N158" t="s">
        <v>124</v>
      </c>
      <c r="O158">
        <v>42.875708555478205</v>
      </c>
      <c r="P158">
        <v>35.037120279980087</v>
      </c>
      <c r="Q158">
        <v>32.072973402117952</v>
      </c>
      <c r="R158">
        <v>36.617332225022182</v>
      </c>
      <c r="S158">
        <v>33.507154534838456</v>
      </c>
      <c r="T158" t="s">
        <v>124</v>
      </c>
      <c r="U158">
        <v>53.605410034222956</v>
      </c>
      <c r="V158">
        <v>42.42960020676076</v>
      </c>
      <c r="W158">
        <v>43.096730596136538</v>
      </c>
      <c r="X158">
        <v>36.938463473926959</v>
      </c>
      <c r="Y158">
        <v>50.18902469489462</v>
      </c>
      <c r="Z158">
        <v>28.004475040643211</v>
      </c>
      <c r="AA158">
        <v>41.562445739794285</v>
      </c>
      <c r="AB158">
        <v>33.900562499999999</v>
      </c>
      <c r="AC158">
        <v>37.095333581260185</v>
      </c>
      <c r="AD158">
        <v>22.795450248260057</v>
      </c>
      <c r="AE158">
        <v>30.32400833416364</v>
      </c>
      <c r="AF158">
        <v>31.269666955978128</v>
      </c>
      <c r="AG158">
        <v>42.256754492504612</v>
      </c>
      <c r="AH158">
        <v>40.866576697764202</v>
      </c>
      <c r="AI158">
        <v>49.202239239701846</v>
      </c>
      <c r="AJ158">
        <v>48.323245722785614</v>
      </c>
      <c r="AK158">
        <v>60.294086245347941</v>
      </c>
      <c r="AL158">
        <v>31.796997017301134</v>
      </c>
      <c r="AM158">
        <v>42.979284724516667</v>
      </c>
      <c r="AN158">
        <v>30.686109863913209</v>
      </c>
      <c r="AO158">
        <v>19.844908459434759</v>
      </c>
      <c r="AP158">
        <v>26.825186655095031</v>
      </c>
      <c r="AQ158">
        <v>29.654922939603363</v>
      </c>
      <c r="AR158">
        <v>33.454920879966117</v>
      </c>
      <c r="AS158">
        <v>39.641729263917135</v>
      </c>
      <c r="AT158">
        <v>31.071260727380118</v>
      </c>
      <c r="AU158">
        <v>29.808642222031104</v>
      </c>
      <c r="AV158">
        <v>49.766780441636726</v>
      </c>
      <c r="AW158" t="s">
        <v>124</v>
      </c>
      <c r="AX158" t="s">
        <v>124</v>
      </c>
      <c r="AY158" t="s">
        <v>124</v>
      </c>
      <c r="AZ158" t="s">
        <v>124</v>
      </c>
      <c r="BA158" t="s">
        <v>124</v>
      </c>
      <c r="BB158" t="s">
        <v>124</v>
      </c>
      <c r="BC158" t="s">
        <v>124</v>
      </c>
      <c r="BD158" t="s">
        <v>124</v>
      </c>
      <c r="BE158" t="s">
        <v>124</v>
      </c>
      <c r="BF158" t="s">
        <v>124</v>
      </c>
      <c r="BG158">
        <v>0</v>
      </c>
      <c r="BH158">
        <v>0</v>
      </c>
      <c r="BI158">
        <v>0</v>
      </c>
      <c r="BJ158">
        <v>0</v>
      </c>
    </row>
    <row r="159" spans="1:62" x14ac:dyDescent="0.25">
      <c r="A159" t="s">
        <v>334</v>
      </c>
      <c r="B159" t="s">
        <v>337</v>
      </c>
      <c r="C159" t="s">
        <v>124</v>
      </c>
      <c r="D159" t="s">
        <v>124</v>
      </c>
      <c r="E159" t="s">
        <v>124</v>
      </c>
      <c r="F159" t="s">
        <v>124</v>
      </c>
      <c r="G159" t="s">
        <v>124</v>
      </c>
      <c r="H159" t="s">
        <v>124</v>
      </c>
      <c r="I159" t="s">
        <v>124</v>
      </c>
      <c r="J159" t="s">
        <v>124</v>
      </c>
      <c r="K159" t="s">
        <v>124</v>
      </c>
      <c r="L159" t="s">
        <v>124</v>
      </c>
      <c r="M159" t="s">
        <v>124</v>
      </c>
      <c r="N159" t="s">
        <v>124</v>
      </c>
      <c r="O159" t="s">
        <v>124</v>
      </c>
      <c r="P159" t="s">
        <v>124</v>
      </c>
      <c r="Q159">
        <v>39.061408155002916</v>
      </c>
      <c r="R159">
        <v>44.195047974114892</v>
      </c>
      <c r="S159">
        <v>40.591046843479248</v>
      </c>
      <c r="T159">
        <v>34.358130226250296</v>
      </c>
      <c r="U159">
        <v>43.077004384689289</v>
      </c>
      <c r="V159">
        <v>49.919005417500941</v>
      </c>
      <c r="W159">
        <v>39.620011834041826</v>
      </c>
      <c r="X159">
        <v>32.135164672869585</v>
      </c>
      <c r="Y159">
        <v>49.740735812133074</v>
      </c>
      <c r="Z159">
        <v>34.360857658898333</v>
      </c>
      <c r="AA159">
        <v>40.392980017375031</v>
      </c>
      <c r="AB159">
        <v>31.904204899777284</v>
      </c>
      <c r="AC159">
        <v>34.491723983585217</v>
      </c>
      <c r="AD159">
        <v>40.560183097194205</v>
      </c>
      <c r="AE159">
        <v>44.412615781644895</v>
      </c>
      <c r="AF159">
        <v>27.002133928571432</v>
      </c>
      <c r="AG159">
        <v>45.751831202679575</v>
      </c>
      <c r="AH159">
        <v>41.729667121130639</v>
      </c>
      <c r="AI159">
        <v>45.38790786875601</v>
      </c>
      <c r="AJ159">
        <v>54.215021650383584</v>
      </c>
      <c r="AK159">
        <v>62.176876583057123</v>
      </c>
      <c r="AL159">
        <v>44.556856972592598</v>
      </c>
      <c r="AM159">
        <v>42.973998790802597</v>
      </c>
      <c r="AN159">
        <v>40.098899210110588</v>
      </c>
      <c r="AO159">
        <v>34.311346311225286</v>
      </c>
      <c r="AP159">
        <v>36.318034183794616</v>
      </c>
      <c r="AQ159">
        <v>37.689832142857149</v>
      </c>
      <c r="AR159">
        <v>35.078540889529471</v>
      </c>
      <c r="AS159">
        <v>33.24678589809772</v>
      </c>
      <c r="AT159">
        <v>36.027901734106472</v>
      </c>
      <c r="AU159">
        <v>35.105460112262598</v>
      </c>
      <c r="AV159">
        <v>46.263526854619379</v>
      </c>
      <c r="AW159" t="s">
        <v>124</v>
      </c>
      <c r="AX159" t="s">
        <v>124</v>
      </c>
      <c r="AY159" t="s">
        <v>124</v>
      </c>
      <c r="AZ159" t="s">
        <v>124</v>
      </c>
      <c r="BA159" t="s">
        <v>124</v>
      </c>
      <c r="BB159" t="s">
        <v>124</v>
      </c>
      <c r="BC159" t="s">
        <v>124</v>
      </c>
      <c r="BD159" t="s">
        <v>124</v>
      </c>
      <c r="BE159" t="s">
        <v>124</v>
      </c>
      <c r="BF159" t="s">
        <v>124</v>
      </c>
      <c r="BG159">
        <v>0</v>
      </c>
      <c r="BH159">
        <v>0</v>
      </c>
      <c r="BI159">
        <v>0</v>
      </c>
      <c r="BJ159">
        <v>0</v>
      </c>
    </row>
    <row r="160" spans="1:62" x14ac:dyDescent="0.25">
      <c r="A160" t="s">
        <v>334</v>
      </c>
      <c r="B160" t="s">
        <v>338</v>
      </c>
      <c r="C160" t="s">
        <v>124</v>
      </c>
      <c r="D160" t="s">
        <v>124</v>
      </c>
      <c r="E160" t="s">
        <v>124</v>
      </c>
      <c r="F160" t="s">
        <v>124</v>
      </c>
      <c r="G160" t="s">
        <v>124</v>
      </c>
      <c r="H160" t="s">
        <v>124</v>
      </c>
      <c r="I160" t="s">
        <v>124</v>
      </c>
      <c r="J160" t="s">
        <v>124</v>
      </c>
      <c r="K160" t="s">
        <v>124</v>
      </c>
      <c r="L160" t="s">
        <v>124</v>
      </c>
      <c r="M160" t="s">
        <v>124</v>
      </c>
      <c r="N160" t="s">
        <v>124</v>
      </c>
      <c r="O160" t="s">
        <v>124</v>
      </c>
      <c r="P160" t="s">
        <v>124</v>
      </c>
      <c r="Q160">
        <v>35.536392695096723</v>
      </c>
      <c r="R160">
        <v>42.877367802585198</v>
      </c>
      <c r="S160">
        <v>30.350431242333517</v>
      </c>
      <c r="T160">
        <v>37.46633498501</v>
      </c>
      <c r="U160">
        <v>42.989742710113852</v>
      </c>
      <c r="V160">
        <v>41.828320699541273</v>
      </c>
      <c r="W160">
        <v>45.566129501046881</v>
      </c>
      <c r="X160">
        <v>43.419741083047562</v>
      </c>
      <c r="Y160">
        <v>45.07191973414978</v>
      </c>
      <c r="Z160">
        <v>31.87533644460899</v>
      </c>
      <c r="AA160" t="s">
        <v>124</v>
      </c>
      <c r="AB160">
        <v>21.057505216093553</v>
      </c>
      <c r="AC160">
        <v>33.029215453197509</v>
      </c>
      <c r="AD160">
        <v>33.722809500152188</v>
      </c>
      <c r="AE160">
        <v>39.902752752151571</v>
      </c>
      <c r="AF160">
        <v>39.897369985144607</v>
      </c>
      <c r="AG160">
        <v>30.900190523444206</v>
      </c>
      <c r="AH160">
        <v>34.71401215805647</v>
      </c>
      <c r="AI160">
        <v>47.008443551331581</v>
      </c>
      <c r="AJ160">
        <v>52.201539414969716</v>
      </c>
      <c r="AK160">
        <v>44.96061923648724</v>
      </c>
      <c r="AL160">
        <v>41.408298608350862</v>
      </c>
      <c r="AM160">
        <v>40.786256274776662</v>
      </c>
      <c r="AN160">
        <v>29.348889771596095</v>
      </c>
      <c r="AO160">
        <v>30.624870967743707</v>
      </c>
      <c r="AP160">
        <v>29.872590773809527</v>
      </c>
      <c r="AQ160">
        <v>33.388215701820869</v>
      </c>
      <c r="AR160">
        <v>29.219267387949618</v>
      </c>
      <c r="AS160">
        <v>35.000762770658547</v>
      </c>
      <c r="AT160">
        <v>43.105080749040937</v>
      </c>
      <c r="AU160">
        <v>38.451148007108401</v>
      </c>
      <c r="AV160">
        <v>47.453843230398547</v>
      </c>
      <c r="AW160" t="s">
        <v>124</v>
      </c>
      <c r="AX160" t="s">
        <v>124</v>
      </c>
      <c r="AY160" t="s">
        <v>124</v>
      </c>
      <c r="AZ160" t="s">
        <v>124</v>
      </c>
      <c r="BA160" t="s">
        <v>124</v>
      </c>
      <c r="BB160" t="s">
        <v>124</v>
      </c>
      <c r="BC160" t="s">
        <v>124</v>
      </c>
      <c r="BD160" t="s">
        <v>124</v>
      </c>
      <c r="BE160" t="s">
        <v>124</v>
      </c>
      <c r="BF160" t="s">
        <v>124</v>
      </c>
      <c r="BG160">
        <v>0</v>
      </c>
      <c r="BH160">
        <v>0</v>
      </c>
      <c r="BI160">
        <v>0</v>
      </c>
      <c r="BJ160">
        <v>0</v>
      </c>
    </row>
    <row r="161" spans="1:62" x14ac:dyDescent="0.25">
      <c r="A161" t="s">
        <v>334</v>
      </c>
      <c r="B161" t="s">
        <v>339</v>
      </c>
      <c r="C161" t="s">
        <v>124</v>
      </c>
      <c r="D161" t="s">
        <v>124</v>
      </c>
      <c r="E161" t="s">
        <v>124</v>
      </c>
      <c r="F161" t="s">
        <v>124</v>
      </c>
      <c r="G161" t="s">
        <v>124</v>
      </c>
      <c r="H161" t="s">
        <v>124</v>
      </c>
      <c r="I161" t="s">
        <v>124</v>
      </c>
      <c r="J161" t="s">
        <v>124</v>
      </c>
      <c r="K161" t="s">
        <v>124</v>
      </c>
      <c r="L161" t="s">
        <v>124</v>
      </c>
      <c r="M161" t="s">
        <v>124</v>
      </c>
      <c r="N161" t="s">
        <v>124</v>
      </c>
      <c r="O161" t="s">
        <v>124</v>
      </c>
      <c r="P161" t="s">
        <v>124</v>
      </c>
      <c r="Q161">
        <v>21.631617756619505</v>
      </c>
      <c r="R161">
        <v>26.325162760368116</v>
      </c>
      <c r="S161">
        <v>25.031483067341377</v>
      </c>
      <c r="T161" t="s">
        <v>124</v>
      </c>
      <c r="U161">
        <v>32.307999729238574</v>
      </c>
      <c r="V161">
        <v>38.399234936539187</v>
      </c>
      <c r="W161">
        <v>34.412493526253648</v>
      </c>
      <c r="X161">
        <v>25.945276914856944</v>
      </c>
      <c r="Y161">
        <v>43.0420107407652</v>
      </c>
      <c r="Z161" t="s">
        <v>124</v>
      </c>
      <c r="AA161">
        <v>32.068657826250465</v>
      </c>
      <c r="AB161">
        <v>30.844769650383441</v>
      </c>
      <c r="AC161">
        <v>23.630662695453832</v>
      </c>
      <c r="AD161">
        <v>25.102930103258878</v>
      </c>
      <c r="AE161">
        <v>21.389372494543064</v>
      </c>
      <c r="AF161">
        <v>24.401990340556569</v>
      </c>
      <c r="AG161" t="s">
        <v>124</v>
      </c>
      <c r="AH161">
        <v>25.076038103490031</v>
      </c>
      <c r="AI161">
        <v>34.913077428777164</v>
      </c>
      <c r="AJ161">
        <v>38.355641820657851</v>
      </c>
      <c r="AK161">
        <v>41.184932342014562</v>
      </c>
      <c r="AL161">
        <v>26.796001192605843</v>
      </c>
      <c r="AM161">
        <v>31.460836886457784</v>
      </c>
      <c r="AN161" t="s">
        <v>124</v>
      </c>
      <c r="AO161">
        <v>22.972616071428575</v>
      </c>
      <c r="AP161">
        <v>18.616121557926611</v>
      </c>
      <c r="AQ161">
        <v>21.242443805175604</v>
      </c>
      <c r="AR161">
        <v>21.979007073958272</v>
      </c>
      <c r="AS161">
        <v>28.582086436007028</v>
      </c>
      <c r="AT161">
        <v>27.989955388123974</v>
      </c>
      <c r="AU161" t="s">
        <v>124</v>
      </c>
      <c r="AV161">
        <v>38.777410801971378</v>
      </c>
      <c r="AW161" t="s">
        <v>124</v>
      </c>
      <c r="AX161" t="s">
        <v>124</v>
      </c>
      <c r="AY161" t="s">
        <v>124</v>
      </c>
      <c r="AZ161" t="s">
        <v>124</v>
      </c>
      <c r="BA161" t="s">
        <v>124</v>
      </c>
      <c r="BB161" t="s">
        <v>124</v>
      </c>
      <c r="BC161" t="s">
        <v>124</v>
      </c>
      <c r="BD161" t="s">
        <v>124</v>
      </c>
      <c r="BE161" t="s">
        <v>124</v>
      </c>
      <c r="BF161" t="s">
        <v>124</v>
      </c>
      <c r="BG161">
        <v>0</v>
      </c>
      <c r="BH161">
        <v>0</v>
      </c>
      <c r="BI161">
        <v>0</v>
      </c>
      <c r="BJ161">
        <v>0</v>
      </c>
    </row>
    <row r="162" spans="1:62" x14ac:dyDescent="0.25">
      <c r="A162" t="s">
        <v>340</v>
      </c>
      <c r="B162" t="s">
        <v>341</v>
      </c>
      <c r="C162">
        <v>0</v>
      </c>
      <c r="D162">
        <v>43.88</v>
      </c>
      <c r="E162">
        <v>45.29</v>
      </c>
      <c r="F162">
        <v>50.81</v>
      </c>
      <c r="G162">
        <v>49.18</v>
      </c>
      <c r="H162">
        <v>51.09</v>
      </c>
      <c r="I162">
        <v>52.694761389961386</v>
      </c>
      <c r="J162">
        <v>55.037498069498071</v>
      </c>
      <c r="K162">
        <v>49.581688458434229</v>
      </c>
      <c r="L162" t="s">
        <v>124</v>
      </c>
      <c r="M162">
        <v>64.304029143897992</v>
      </c>
      <c r="N162">
        <v>51.09409851745577</v>
      </c>
      <c r="O162" t="s">
        <v>124</v>
      </c>
      <c r="P162">
        <v>54.319636693914617</v>
      </c>
      <c r="Q162">
        <v>55.246106487959352</v>
      </c>
      <c r="R162">
        <v>47.954642857142851</v>
      </c>
      <c r="S162">
        <v>46.427195339659868</v>
      </c>
      <c r="T162">
        <v>50.116146818400395</v>
      </c>
      <c r="U162">
        <v>13.078538961038962</v>
      </c>
      <c r="V162">
        <v>58.948818246038947</v>
      </c>
      <c r="W162">
        <v>60.364447174447186</v>
      </c>
      <c r="X162">
        <v>43.182343062774891</v>
      </c>
      <c r="Y162" t="s">
        <v>124</v>
      </c>
      <c r="Z162">
        <v>41.598305084748688</v>
      </c>
      <c r="AA162">
        <v>58.225919540229881</v>
      </c>
      <c r="AB162">
        <v>75.447433823529408</v>
      </c>
      <c r="AC162">
        <v>43.921777777777777</v>
      </c>
      <c r="AD162">
        <v>52.934959677419357</v>
      </c>
      <c r="AE162">
        <v>43.218985294117651</v>
      </c>
      <c r="AF162">
        <v>41.260223214285716</v>
      </c>
      <c r="AG162">
        <v>46.067064285714288</v>
      </c>
      <c r="AH162">
        <v>58.205491071428568</v>
      </c>
      <c r="AI162">
        <v>66.529492647058817</v>
      </c>
      <c r="AJ162">
        <v>67.766336206896554</v>
      </c>
      <c r="AK162">
        <v>72.398547619047619</v>
      </c>
      <c r="AL162">
        <v>40.512611111111106</v>
      </c>
      <c r="AM162">
        <v>57.724540229885058</v>
      </c>
      <c r="AN162">
        <v>24.373582070707073</v>
      </c>
      <c r="AO162">
        <v>53.297631720430111</v>
      </c>
      <c r="AP162">
        <v>33.038586419753088</v>
      </c>
      <c r="AQ162">
        <v>27.761648958333335</v>
      </c>
      <c r="AR162">
        <v>41.351777173913042</v>
      </c>
      <c r="AS162">
        <v>49.9944056372549</v>
      </c>
      <c r="AT162">
        <v>44.405534523809521</v>
      </c>
      <c r="AU162">
        <v>57.944406504065043</v>
      </c>
      <c r="AV162">
        <v>72.944539682539684</v>
      </c>
      <c r="AW162">
        <v>55.203210069444445</v>
      </c>
      <c r="AX162">
        <v>44.612515151515154</v>
      </c>
      <c r="AY162">
        <v>48.834026515151521</v>
      </c>
      <c r="AZ162">
        <v>44.557502314814819</v>
      </c>
      <c r="BA162">
        <v>42.446514999999998</v>
      </c>
      <c r="BB162">
        <v>27.394045045045047</v>
      </c>
      <c r="BC162">
        <v>28.132241071428574</v>
      </c>
      <c r="BD162">
        <v>32.42063218390804</v>
      </c>
      <c r="BE162" t="s">
        <v>124</v>
      </c>
      <c r="BF162">
        <v>67.447764583333296</v>
      </c>
      <c r="BG162">
        <v>0</v>
      </c>
      <c r="BH162">
        <v>0</v>
      </c>
      <c r="BI162">
        <v>0</v>
      </c>
      <c r="BJ162">
        <v>0</v>
      </c>
    </row>
    <row r="163" spans="1:62" x14ac:dyDescent="0.25">
      <c r="A163" t="s">
        <v>340</v>
      </c>
      <c r="B163" t="s">
        <v>342</v>
      </c>
      <c r="C163">
        <v>0</v>
      </c>
      <c r="D163">
        <v>35.83</v>
      </c>
      <c r="E163">
        <v>34.61</v>
      </c>
      <c r="F163">
        <v>30.69</v>
      </c>
      <c r="G163">
        <v>40.18</v>
      </c>
      <c r="H163">
        <v>39.82</v>
      </c>
      <c r="I163">
        <v>47.576845454458201</v>
      </c>
      <c r="J163">
        <v>52.422823001639529</v>
      </c>
      <c r="K163" t="s">
        <v>124</v>
      </c>
      <c r="L163" t="s">
        <v>124</v>
      </c>
      <c r="M163">
        <v>61.342659380692162</v>
      </c>
      <c r="N163">
        <v>38.598259206121476</v>
      </c>
      <c r="O163">
        <v>48.11933701657459</v>
      </c>
      <c r="P163">
        <v>43.666659400544958</v>
      </c>
      <c r="Q163">
        <v>31.685266956329624</v>
      </c>
      <c r="R163">
        <v>42.488602484472054</v>
      </c>
      <c r="S163">
        <v>30.933278211030725</v>
      </c>
      <c r="T163">
        <v>40.204596890527334</v>
      </c>
      <c r="U163">
        <v>61.1510064935065</v>
      </c>
      <c r="V163">
        <v>54.202442224240592</v>
      </c>
      <c r="W163">
        <v>58.759484029484035</v>
      </c>
      <c r="X163" t="s">
        <v>124</v>
      </c>
      <c r="Y163">
        <v>64.824876712328773</v>
      </c>
      <c r="Z163" t="s">
        <v>124</v>
      </c>
      <c r="AA163">
        <v>46.137844827586207</v>
      </c>
      <c r="AB163">
        <v>35.415786764705885</v>
      </c>
      <c r="AC163">
        <v>33.877166666666668</v>
      </c>
      <c r="AD163">
        <v>37.97370161290322</v>
      </c>
      <c r="AE163">
        <v>30.42008823529412</v>
      </c>
      <c r="AF163">
        <v>37.169294642857139</v>
      </c>
      <c r="AG163">
        <v>42.55367857142857</v>
      </c>
      <c r="AH163">
        <v>35.364473214285717</v>
      </c>
      <c r="AI163">
        <v>46.018227941176477</v>
      </c>
      <c r="AJ163">
        <v>55.12397270114942</v>
      </c>
      <c r="AK163">
        <v>55.998311011904761</v>
      </c>
      <c r="AL163">
        <v>47.88047067901234</v>
      </c>
      <c r="AM163">
        <v>41.277000000000001</v>
      </c>
      <c r="AN163">
        <v>36.412707070707071</v>
      </c>
      <c r="AO163">
        <v>21.415217741935482</v>
      </c>
      <c r="AP163" t="s">
        <v>124</v>
      </c>
      <c r="AQ163">
        <v>31.889348958333336</v>
      </c>
      <c r="AR163">
        <v>35.843192028985506</v>
      </c>
      <c r="AS163">
        <v>40.619400735294114</v>
      </c>
      <c r="AT163">
        <v>41.047683333333332</v>
      </c>
      <c r="AU163">
        <v>41.109207317073171</v>
      </c>
      <c r="AV163">
        <v>64.372464285714287</v>
      </c>
      <c r="AW163">
        <v>44.788411458333336</v>
      </c>
      <c r="AX163">
        <v>36.812273989898998</v>
      </c>
      <c r="AY163">
        <v>41.485469696969702</v>
      </c>
      <c r="AZ163">
        <v>30.018188657407407</v>
      </c>
      <c r="BA163">
        <v>26.577801666666666</v>
      </c>
      <c r="BB163">
        <v>27.01462195121951</v>
      </c>
      <c r="BC163">
        <v>37.71781423611111</v>
      </c>
      <c r="BD163">
        <v>38.5489224137931</v>
      </c>
      <c r="BE163">
        <v>44.615580882352937</v>
      </c>
      <c r="BF163" t="s">
        <v>124</v>
      </c>
      <c r="BG163">
        <v>0</v>
      </c>
      <c r="BH163">
        <v>0</v>
      </c>
      <c r="BI163">
        <v>0</v>
      </c>
      <c r="BJ163">
        <v>0</v>
      </c>
    </row>
    <row r="164" spans="1:62" x14ac:dyDescent="0.25">
      <c r="A164" t="s">
        <v>340</v>
      </c>
      <c r="B164" t="s">
        <v>343</v>
      </c>
      <c r="C164">
        <v>0</v>
      </c>
      <c r="D164">
        <v>37.950000000000003</v>
      </c>
      <c r="E164">
        <v>32.1</v>
      </c>
      <c r="F164">
        <v>30.69</v>
      </c>
      <c r="G164">
        <v>38.97</v>
      </c>
      <c r="H164">
        <v>38.25</v>
      </c>
      <c r="I164">
        <v>41.694169085265884</v>
      </c>
      <c r="J164">
        <v>50.909008861485233</v>
      </c>
      <c r="K164">
        <v>49.300506860371272</v>
      </c>
      <c r="L164">
        <v>33.097417271993542</v>
      </c>
      <c r="M164">
        <v>53.516182149362486</v>
      </c>
      <c r="N164" t="s">
        <v>124</v>
      </c>
      <c r="O164">
        <v>48.832216083486806</v>
      </c>
      <c r="P164">
        <v>43.824871934604907</v>
      </c>
      <c r="Q164">
        <v>34.250875616761171</v>
      </c>
      <c r="R164">
        <v>43.446568322981371</v>
      </c>
      <c r="S164">
        <v>35.243205863008555</v>
      </c>
      <c r="T164">
        <v>42.345119410161885</v>
      </c>
      <c r="U164">
        <v>57.910827922077914</v>
      </c>
      <c r="V164">
        <v>55.960359269351088</v>
      </c>
      <c r="W164">
        <v>50.021351351351363</v>
      </c>
      <c r="X164">
        <v>50.147237105157934</v>
      </c>
      <c r="Y164">
        <v>63.234082191780821</v>
      </c>
      <c r="Z164">
        <v>50.363050847461174</v>
      </c>
      <c r="AA164">
        <v>46.991120689655169</v>
      </c>
      <c r="AB164">
        <v>33.30190441176471</v>
      </c>
      <c r="AC164">
        <v>42.258074074074074</v>
      </c>
      <c r="AD164">
        <v>40.165362903225805</v>
      </c>
      <c r="AE164">
        <v>39.552720588235296</v>
      </c>
      <c r="AF164">
        <v>28.466044642857145</v>
      </c>
      <c r="AG164">
        <v>36.810335714285721</v>
      </c>
      <c r="AH164">
        <v>43.8671875</v>
      </c>
      <c r="AI164">
        <v>49.370713235294119</v>
      </c>
      <c r="AJ164">
        <v>51.672341954022983</v>
      </c>
      <c r="AK164">
        <v>65.80569345238095</v>
      </c>
      <c r="AL164">
        <v>49.19691820987655</v>
      </c>
      <c r="AM164">
        <v>42.502658045977007</v>
      </c>
      <c r="AN164">
        <v>32.069588383838386</v>
      </c>
      <c r="AO164">
        <v>22.025495967741936</v>
      </c>
      <c r="AP164">
        <v>31.93446913580247</v>
      </c>
      <c r="AQ164">
        <v>30.112144791666665</v>
      </c>
      <c r="AR164">
        <v>37.912027173913039</v>
      </c>
      <c r="AS164">
        <v>37.61805024509804</v>
      </c>
      <c r="AT164">
        <v>38.525199999999998</v>
      </c>
      <c r="AU164">
        <v>38.941885162601629</v>
      </c>
      <c r="AV164">
        <v>54.271611111111113</v>
      </c>
      <c r="AW164">
        <v>45.982769097222224</v>
      </c>
      <c r="AX164">
        <v>44.282438131313128</v>
      </c>
      <c r="AY164">
        <v>39.713477272727275</v>
      </c>
      <c r="AZ164">
        <v>29.221950231481483</v>
      </c>
      <c r="BA164">
        <v>29.673576666666669</v>
      </c>
      <c r="BB164">
        <v>28.517585470085468</v>
      </c>
      <c r="BC164">
        <v>29.590669871794873</v>
      </c>
      <c r="BD164">
        <v>32.282251436781607</v>
      </c>
      <c r="BE164">
        <v>46.335455882352946</v>
      </c>
      <c r="BF164">
        <v>52.054883333333336</v>
      </c>
      <c r="BG164">
        <v>0</v>
      </c>
      <c r="BH164">
        <v>0</v>
      </c>
      <c r="BI164">
        <v>0</v>
      </c>
      <c r="BJ164">
        <v>0</v>
      </c>
    </row>
    <row r="165" spans="1:62" x14ac:dyDescent="0.25">
      <c r="A165" t="s">
        <v>340</v>
      </c>
      <c r="B165" t="s">
        <v>344</v>
      </c>
      <c r="C165">
        <v>35.770000000000003</v>
      </c>
      <c r="D165">
        <v>39.97</v>
      </c>
      <c r="E165">
        <v>31.99</v>
      </c>
      <c r="F165">
        <v>38.479999999999997</v>
      </c>
      <c r="G165">
        <v>37.97</v>
      </c>
      <c r="H165">
        <v>39.22</v>
      </c>
      <c r="I165">
        <v>38.892894623745732</v>
      </c>
      <c r="J165">
        <v>52.142487049759104</v>
      </c>
      <c r="K165">
        <v>43.071750174754342</v>
      </c>
      <c r="L165" t="s">
        <v>124</v>
      </c>
      <c r="M165">
        <v>58.487052823315125</v>
      </c>
      <c r="N165">
        <v>41.745359477124182</v>
      </c>
      <c r="O165">
        <v>46.099512993656646</v>
      </c>
      <c r="P165">
        <v>42.348221616712074</v>
      </c>
      <c r="Q165">
        <v>32.797030709183296</v>
      </c>
      <c r="R165">
        <v>45.587903726708078</v>
      </c>
      <c r="S165">
        <v>34.09752889222964</v>
      </c>
      <c r="T165">
        <v>42.112453918897259</v>
      </c>
      <c r="U165">
        <v>15.906331168831169</v>
      </c>
      <c r="V165">
        <v>57.659679079624581</v>
      </c>
      <c r="W165">
        <v>55.014570024570027</v>
      </c>
      <c r="X165">
        <v>42.640629081700652</v>
      </c>
      <c r="Y165">
        <v>57.893557729941293</v>
      </c>
      <c r="Z165">
        <v>49.147627118647534</v>
      </c>
      <c r="AA165">
        <v>49.063362068965517</v>
      </c>
      <c r="AB165">
        <v>36.109404411764707</v>
      </c>
      <c r="AC165">
        <v>35.166537037037038</v>
      </c>
      <c r="AD165">
        <v>41.27024999999999</v>
      </c>
      <c r="AE165">
        <v>35.721308823529405</v>
      </c>
      <c r="AF165">
        <v>36.868491071428572</v>
      </c>
      <c r="AG165">
        <v>42.393250000000002</v>
      </c>
      <c r="AH165">
        <v>44.147937500000005</v>
      </c>
      <c r="AI165">
        <v>53.202125000000002</v>
      </c>
      <c r="AJ165">
        <v>54.000660919540231</v>
      </c>
      <c r="AK165">
        <v>61.424107142857146</v>
      </c>
      <c r="AL165">
        <v>44.16469135802469</v>
      </c>
      <c r="AM165">
        <v>40.090879310344825</v>
      </c>
      <c r="AN165">
        <v>36.499569444444447</v>
      </c>
      <c r="AO165">
        <v>30.661857526881718</v>
      </c>
      <c r="AP165">
        <v>30.320759259259258</v>
      </c>
      <c r="AQ165">
        <v>34.082189583333339</v>
      </c>
      <c r="AR165">
        <v>39.856233695652172</v>
      </c>
      <c r="AS165">
        <v>35.308022058823525</v>
      </c>
      <c r="AT165">
        <v>37.93552857142857</v>
      </c>
      <c r="AU165">
        <v>38.08893902439025</v>
      </c>
      <c r="AV165">
        <v>57.13806944444444</v>
      </c>
      <c r="AW165">
        <v>46.364963541666668</v>
      </c>
      <c r="AX165">
        <v>37.263958333333335</v>
      </c>
      <c r="AY165">
        <v>38.254189393939392</v>
      </c>
      <c r="AZ165">
        <v>26.896934027777778</v>
      </c>
      <c r="BA165">
        <v>28.366471666666669</v>
      </c>
      <c r="BB165" t="s">
        <v>124</v>
      </c>
      <c r="BC165">
        <v>32.448308333333337</v>
      </c>
      <c r="BD165">
        <v>27.320313218390801</v>
      </c>
      <c r="BE165">
        <v>41.0409387254902</v>
      </c>
      <c r="BF165">
        <v>55.580627083333333</v>
      </c>
      <c r="BG165">
        <v>0</v>
      </c>
      <c r="BH165">
        <v>0</v>
      </c>
      <c r="BI165">
        <v>0</v>
      </c>
      <c r="BJ165">
        <v>0</v>
      </c>
    </row>
    <row r="166" spans="1:62" x14ac:dyDescent="0.25">
      <c r="A166" t="s">
        <v>340</v>
      </c>
      <c r="B166" t="s">
        <v>345</v>
      </c>
      <c r="C166">
        <v>28.65</v>
      </c>
      <c r="D166">
        <v>36.83</v>
      </c>
      <c r="E166">
        <v>35.72</v>
      </c>
      <c r="F166">
        <v>36.35</v>
      </c>
      <c r="G166">
        <v>31.29</v>
      </c>
      <c r="H166">
        <v>42.95</v>
      </c>
      <c r="I166">
        <v>33.126375638816626</v>
      </c>
      <c r="J166">
        <v>45.969621497716396</v>
      </c>
      <c r="K166">
        <v>50.050324455205825</v>
      </c>
      <c r="L166">
        <v>38.779628732849076</v>
      </c>
      <c r="M166">
        <v>56.900604735883427</v>
      </c>
      <c r="N166">
        <v>40.542056432329026</v>
      </c>
      <c r="O166">
        <v>51.030259873132806</v>
      </c>
      <c r="P166">
        <v>40.502408719346043</v>
      </c>
      <c r="Q166">
        <v>34.849517637528528</v>
      </c>
      <c r="R166">
        <v>35.388385093167706</v>
      </c>
      <c r="S166">
        <v>33.33374424504369</v>
      </c>
      <c r="T166">
        <v>36.249283539028688</v>
      </c>
      <c r="U166">
        <v>53.315665584415584</v>
      </c>
      <c r="V166">
        <v>48.870093854072046</v>
      </c>
      <c r="W166">
        <v>54.122923832923838</v>
      </c>
      <c r="X166">
        <v>44.962260429161667</v>
      </c>
      <c r="Y166">
        <v>63.802223091976515</v>
      </c>
      <c r="Z166">
        <v>42.471355932206379</v>
      </c>
      <c r="AA166">
        <v>46.36132183908046</v>
      </c>
      <c r="AB166">
        <v>52.871830882352945</v>
      </c>
      <c r="AC166">
        <v>36.289537037037036</v>
      </c>
      <c r="AD166">
        <v>33.246233870967743</v>
      </c>
      <c r="AE166">
        <v>35.060720588235291</v>
      </c>
      <c r="AF166">
        <v>38.613151785714287</v>
      </c>
      <c r="AG166">
        <v>30.152550000000002</v>
      </c>
      <c r="AH166">
        <v>46.855169642857142</v>
      </c>
      <c r="AI166">
        <v>52.525022058823538</v>
      </c>
      <c r="AJ166">
        <v>58.984080459770112</v>
      </c>
      <c r="AK166">
        <v>64.41341369047619</v>
      </c>
      <c r="AL166">
        <v>42.062621913580251</v>
      </c>
      <c r="AM166" t="s">
        <v>124</v>
      </c>
      <c r="AN166" t="s">
        <v>124</v>
      </c>
      <c r="AO166">
        <v>49.173630376344079</v>
      </c>
      <c r="AP166">
        <v>45.820867283950612</v>
      </c>
      <c r="AQ166">
        <v>48.29982291666667</v>
      </c>
      <c r="AR166">
        <v>55.335108695652181</v>
      </c>
      <c r="AS166">
        <v>52.945171568627451</v>
      </c>
      <c r="AT166">
        <v>58.934383333333329</v>
      </c>
      <c r="AU166">
        <v>52.798764227642273</v>
      </c>
      <c r="AV166">
        <v>79.933238095238096</v>
      </c>
      <c r="AW166">
        <v>60.697255208333331</v>
      </c>
      <c r="AX166">
        <v>58.753709595959599</v>
      </c>
      <c r="AY166">
        <v>64.208666666666659</v>
      </c>
      <c r="AZ166">
        <v>50.672613425925924</v>
      </c>
      <c r="BA166">
        <v>52.995081666666664</v>
      </c>
      <c r="BB166">
        <v>49.423776315789468</v>
      </c>
      <c r="BC166">
        <v>45.396206790123458</v>
      </c>
      <c r="BD166">
        <v>63.141158045977008</v>
      </c>
      <c r="BE166">
        <v>65.894818627450974</v>
      </c>
      <c r="BF166">
        <v>48.013177083333332</v>
      </c>
      <c r="BG166">
        <v>0</v>
      </c>
      <c r="BH166">
        <v>0</v>
      </c>
      <c r="BI166">
        <v>0</v>
      </c>
      <c r="BJ166">
        <v>0</v>
      </c>
    </row>
    <row r="167" spans="1:62" x14ac:dyDescent="0.25">
      <c r="A167" t="s">
        <v>346</v>
      </c>
      <c r="B167" t="s">
        <v>347</v>
      </c>
      <c r="C167">
        <v>33.06</v>
      </c>
      <c r="D167">
        <v>35.700000000000003</v>
      </c>
      <c r="E167">
        <v>38.6</v>
      </c>
      <c r="F167">
        <v>35.840000000000003</v>
      </c>
      <c r="G167">
        <v>38.49</v>
      </c>
      <c r="H167">
        <v>44.52</v>
      </c>
      <c r="I167">
        <v>42.936043755423782</v>
      </c>
      <c r="J167">
        <v>54.559935927189414</v>
      </c>
      <c r="K167">
        <v>46.071306226097406</v>
      </c>
      <c r="L167">
        <v>43.010981718792337</v>
      </c>
      <c r="M167">
        <v>56.991745998197509</v>
      </c>
      <c r="N167">
        <v>46.865388090611553</v>
      </c>
      <c r="O167" t="s">
        <v>124</v>
      </c>
      <c r="P167">
        <v>45.954296530466593</v>
      </c>
      <c r="Q167" t="s">
        <v>124</v>
      </c>
      <c r="R167">
        <v>48.132957171354974</v>
      </c>
      <c r="S167">
        <v>35.54994922518047</v>
      </c>
      <c r="T167" t="s">
        <v>124</v>
      </c>
      <c r="U167" t="s">
        <v>124</v>
      </c>
      <c r="V167">
        <v>52.721012467081728</v>
      </c>
      <c r="W167">
        <v>47.66640822613072</v>
      </c>
      <c r="X167">
        <v>53.294899234405619</v>
      </c>
      <c r="Y167">
        <v>50.774366505207837</v>
      </c>
      <c r="Z167">
        <v>44.81672964031295</v>
      </c>
      <c r="AA167">
        <v>51.232494415478826</v>
      </c>
      <c r="AB167">
        <v>51.372917334610825</v>
      </c>
      <c r="AC167">
        <v>48.288078753078601</v>
      </c>
      <c r="AD167">
        <v>41.606878272736147</v>
      </c>
      <c r="AE167">
        <v>43.407665112592042</v>
      </c>
      <c r="AF167">
        <v>40.336041182802951</v>
      </c>
      <c r="AG167">
        <v>55.909247546891827</v>
      </c>
      <c r="AH167">
        <v>45.646377650898309</v>
      </c>
      <c r="AI167">
        <v>63.689817444223358</v>
      </c>
      <c r="AJ167">
        <v>61.126676875951674</v>
      </c>
      <c r="AK167">
        <v>58.186208754208756</v>
      </c>
      <c r="AL167">
        <v>43.515769221604543</v>
      </c>
      <c r="AM167">
        <v>51.164404621298672</v>
      </c>
      <c r="AN167">
        <v>48.48486741308524</v>
      </c>
      <c r="AO167">
        <v>28.520669085845974</v>
      </c>
      <c r="AP167">
        <v>39.377308154074747</v>
      </c>
      <c r="AQ167">
        <v>31.644725566574849</v>
      </c>
      <c r="AR167">
        <v>50.034175397975631</v>
      </c>
      <c r="AS167">
        <v>46.67780771585705</v>
      </c>
      <c r="AT167">
        <v>44.13778217821303</v>
      </c>
      <c r="AU167">
        <v>45.168053576864537</v>
      </c>
      <c r="AV167">
        <v>43.816080333461578</v>
      </c>
      <c r="AW167" t="s">
        <v>124</v>
      </c>
      <c r="AX167">
        <v>47.453702158269401</v>
      </c>
      <c r="AY167">
        <v>45.129803034197671</v>
      </c>
      <c r="AZ167">
        <v>39.431784748312992</v>
      </c>
      <c r="BA167">
        <v>40.219205013928885</v>
      </c>
      <c r="BB167">
        <v>35.776246778894318</v>
      </c>
      <c r="BC167">
        <v>37.674623758442593</v>
      </c>
      <c r="BD167">
        <v>42.321661638198499</v>
      </c>
      <c r="BE167">
        <v>51.296288625106264</v>
      </c>
      <c r="BF167">
        <v>59.724706845238089</v>
      </c>
      <c r="BG167">
        <v>0</v>
      </c>
      <c r="BH167">
        <v>0</v>
      </c>
      <c r="BI167">
        <v>0</v>
      </c>
      <c r="BJ167">
        <v>0</v>
      </c>
    </row>
    <row r="168" spans="1:62" x14ac:dyDescent="0.25">
      <c r="A168" t="s">
        <v>348</v>
      </c>
      <c r="B168" t="s">
        <v>349</v>
      </c>
      <c r="C168">
        <v>43.84</v>
      </c>
      <c r="D168">
        <v>43.09</v>
      </c>
      <c r="E168">
        <v>47.95</v>
      </c>
      <c r="F168">
        <v>50.2</v>
      </c>
      <c r="G168">
        <v>39.96</v>
      </c>
      <c r="H168">
        <v>52.98</v>
      </c>
      <c r="I168">
        <v>52.187719792824176</v>
      </c>
      <c r="J168">
        <v>54.104838712922074</v>
      </c>
      <c r="K168">
        <v>29.005798894056852</v>
      </c>
      <c r="L168">
        <v>27.777292474182559</v>
      </c>
      <c r="M168">
        <v>39.204387945171071</v>
      </c>
      <c r="N168">
        <v>43.98750608672222</v>
      </c>
      <c r="O168">
        <v>53.640019428544292</v>
      </c>
      <c r="P168">
        <v>35.336285158198855</v>
      </c>
      <c r="Q168">
        <v>33.098872263953645</v>
      </c>
      <c r="R168">
        <v>22.543651270470022</v>
      </c>
      <c r="S168">
        <v>31.116384370928621</v>
      </c>
      <c r="T168">
        <v>35.924666416488343</v>
      </c>
      <c r="U168">
        <v>48.112729523797789</v>
      </c>
      <c r="V168">
        <v>42.633129000524718</v>
      </c>
      <c r="W168">
        <v>40.319169325623456</v>
      </c>
      <c r="X168">
        <v>23.948878786029979</v>
      </c>
      <c r="Y168">
        <v>42.045843791020324</v>
      </c>
      <c r="Z168">
        <v>36.865331739840904</v>
      </c>
      <c r="AA168">
        <v>31.913071732070698</v>
      </c>
      <c r="AB168">
        <v>91.3321252173765</v>
      </c>
      <c r="AC168">
        <v>31.247377280876009</v>
      </c>
      <c r="AD168" t="s">
        <v>124</v>
      </c>
      <c r="AE168">
        <v>14.930861939217516</v>
      </c>
      <c r="AF168">
        <v>30.213345553632415</v>
      </c>
      <c r="AG168">
        <v>33.63249573283278</v>
      </c>
      <c r="AH168">
        <v>36.067589880160646</v>
      </c>
      <c r="AI168">
        <v>51.124022385181767</v>
      </c>
      <c r="AJ168">
        <v>53.186704892966368</v>
      </c>
      <c r="AK168">
        <v>61.464609235359639</v>
      </c>
      <c r="AL168">
        <v>49.063950223986346</v>
      </c>
      <c r="AM168">
        <v>48.700920863310763</v>
      </c>
      <c r="AN168">
        <v>17.895978183259786</v>
      </c>
      <c r="AO168">
        <v>29.52458958982805</v>
      </c>
      <c r="AP168" t="s">
        <v>124</v>
      </c>
      <c r="AQ168">
        <v>48.239841189054125</v>
      </c>
      <c r="AR168">
        <v>35.321611940292371</v>
      </c>
      <c r="AS168">
        <v>39.532901408449796</v>
      </c>
      <c r="AT168">
        <v>45.520092585449476</v>
      </c>
      <c r="AU168">
        <v>41.47111370347276</v>
      </c>
      <c r="AV168">
        <v>47.012481730052201</v>
      </c>
      <c r="AW168">
        <v>43.44253102530903</v>
      </c>
      <c r="AX168">
        <v>41.098569164258237</v>
      </c>
      <c r="AY168">
        <v>40.190623700098278</v>
      </c>
      <c r="AZ168">
        <v>38.500593740680202</v>
      </c>
      <c r="BA168">
        <v>39.10452631579399</v>
      </c>
      <c r="BB168">
        <v>45.237758921486702</v>
      </c>
      <c r="BC168">
        <v>35.421235119047616</v>
      </c>
      <c r="BD168">
        <v>51.511007781641084</v>
      </c>
      <c r="BE168">
        <v>42.615912707067785</v>
      </c>
      <c r="BF168">
        <v>50.903459842450758</v>
      </c>
      <c r="BG168">
        <v>0</v>
      </c>
      <c r="BH168">
        <v>0</v>
      </c>
      <c r="BI168">
        <v>0</v>
      </c>
      <c r="BJ168">
        <v>0</v>
      </c>
    </row>
    <row r="169" spans="1:62" x14ac:dyDescent="0.25">
      <c r="A169" t="s">
        <v>348</v>
      </c>
      <c r="B169" t="s">
        <v>350</v>
      </c>
      <c r="C169">
        <v>32.32</v>
      </c>
      <c r="D169" t="s">
        <v>124</v>
      </c>
      <c r="E169">
        <v>28.93</v>
      </c>
      <c r="F169">
        <v>35.71</v>
      </c>
      <c r="G169">
        <v>30.75</v>
      </c>
      <c r="H169">
        <v>28.87</v>
      </c>
      <c r="I169">
        <v>31.151691064472296</v>
      </c>
      <c r="J169">
        <v>31.192847367007335</v>
      </c>
      <c r="K169">
        <v>44.701279214443176</v>
      </c>
      <c r="L169">
        <v>52.804030477385609</v>
      </c>
      <c r="M169">
        <v>59.096070662644038</v>
      </c>
      <c r="N169">
        <v>34.636496545372374</v>
      </c>
      <c r="O169">
        <v>43.29599871756006</v>
      </c>
      <c r="P169">
        <v>43.003061480429785</v>
      </c>
      <c r="Q169">
        <v>53.641247949043333</v>
      </c>
      <c r="R169">
        <v>50.726371393742376</v>
      </c>
      <c r="S169">
        <v>37.051482335406028</v>
      </c>
      <c r="T169">
        <v>41.0804093219636</v>
      </c>
      <c r="U169">
        <v>49.383113399264111</v>
      </c>
      <c r="V169">
        <v>48.569200844140987</v>
      </c>
      <c r="W169">
        <v>59.071555775895263</v>
      </c>
      <c r="X169">
        <v>49.885524888820434</v>
      </c>
      <c r="Y169">
        <v>48.149761209641134</v>
      </c>
      <c r="Z169">
        <v>30.651920744807832</v>
      </c>
      <c r="AA169">
        <v>36.969746077035261</v>
      </c>
      <c r="AB169">
        <v>26.259690331783005</v>
      </c>
      <c r="AC169">
        <v>32.745314189187582</v>
      </c>
      <c r="AD169">
        <v>52.943507559395243</v>
      </c>
      <c r="AE169">
        <v>46.107515303660392</v>
      </c>
      <c r="AF169">
        <v>31.318804905239688</v>
      </c>
      <c r="AG169">
        <v>26.122246290805698</v>
      </c>
      <c r="AH169">
        <v>38.204046625764143</v>
      </c>
      <c r="AI169">
        <v>43.170603015076352</v>
      </c>
      <c r="AJ169">
        <v>39.192578920565623</v>
      </c>
      <c r="AK169">
        <v>50.227414406131984</v>
      </c>
      <c r="AL169">
        <v>36.886004577565849</v>
      </c>
      <c r="AM169" t="s">
        <v>124</v>
      </c>
      <c r="AN169">
        <v>29.427456780336467</v>
      </c>
      <c r="AO169" t="s">
        <v>124</v>
      </c>
      <c r="AP169">
        <v>15.765520833333333</v>
      </c>
      <c r="AQ169">
        <v>18.836359454508894</v>
      </c>
      <c r="AR169">
        <v>37.10822835821218</v>
      </c>
      <c r="AS169">
        <v>35.792712025692374</v>
      </c>
      <c r="AT169">
        <v>27.03413433565537</v>
      </c>
      <c r="AU169">
        <v>33.416689012696651</v>
      </c>
      <c r="AV169">
        <v>47.083096790187376</v>
      </c>
      <c r="AW169">
        <v>50.244527156544848</v>
      </c>
      <c r="AX169">
        <v>34.052905225225224</v>
      </c>
      <c r="AY169" t="s">
        <v>124</v>
      </c>
      <c r="AZ169" t="s">
        <v>124</v>
      </c>
      <c r="BA169">
        <v>33.210201142294352</v>
      </c>
      <c r="BB169" t="s">
        <v>124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</row>
    <row r="170" spans="1:62" x14ac:dyDescent="0.25">
      <c r="A170" t="s">
        <v>348</v>
      </c>
      <c r="B170" t="s">
        <v>351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19.185660916120025</v>
      </c>
      <c r="BC170" t="s">
        <v>124</v>
      </c>
      <c r="BD170" t="s">
        <v>124</v>
      </c>
      <c r="BE170" t="s">
        <v>124</v>
      </c>
      <c r="BF170">
        <v>49.766450136784776</v>
      </c>
      <c r="BG170">
        <v>0</v>
      </c>
      <c r="BH170">
        <v>0</v>
      </c>
      <c r="BI170">
        <v>0</v>
      </c>
      <c r="BJ170">
        <v>0</v>
      </c>
    </row>
    <row r="171" spans="1:62" x14ac:dyDescent="0.25">
      <c r="A171" t="s">
        <v>352</v>
      </c>
      <c r="B171" t="s">
        <v>353</v>
      </c>
      <c r="C171">
        <v>49.99</v>
      </c>
      <c r="D171">
        <v>53.34</v>
      </c>
      <c r="E171">
        <v>59</v>
      </c>
      <c r="F171">
        <v>61.3</v>
      </c>
      <c r="G171">
        <v>70.19</v>
      </c>
      <c r="H171">
        <v>56.66</v>
      </c>
      <c r="I171">
        <v>64.023742337408251</v>
      </c>
      <c r="J171">
        <v>63.56410769621867</v>
      </c>
      <c r="K171">
        <v>61.523837977592656</v>
      </c>
      <c r="L171">
        <v>62.152849071832136</v>
      </c>
      <c r="M171">
        <v>76.961819993413954</v>
      </c>
      <c r="N171">
        <v>66.493732868757263</v>
      </c>
      <c r="O171">
        <v>72.637284925019742</v>
      </c>
      <c r="P171">
        <v>66.356042069541232</v>
      </c>
      <c r="Q171">
        <v>67.931386011980194</v>
      </c>
      <c r="R171">
        <v>69.480698757763989</v>
      </c>
      <c r="S171">
        <v>61.190960672238496</v>
      </c>
      <c r="T171">
        <v>69.517286115778916</v>
      </c>
      <c r="U171">
        <v>73.105692817966073</v>
      </c>
      <c r="V171">
        <v>66.765689373296993</v>
      </c>
      <c r="W171">
        <v>59.277615191789593</v>
      </c>
      <c r="X171">
        <v>58.255298877329878</v>
      </c>
      <c r="Y171">
        <v>63.276334017376101</v>
      </c>
      <c r="Z171">
        <v>56.46931210089285</v>
      </c>
      <c r="AA171">
        <v>72.1770100622944</v>
      </c>
      <c r="AB171">
        <v>57.400794136547923</v>
      </c>
      <c r="AC171">
        <v>64.235458162308149</v>
      </c>
      <c r="AD171" t="s">
        <v>124</v>
      </c>
      <c r="AE171">
        <v>58.666811227929522</v>
      </c>
      <c r="AF171">
        <v>37.845637320579428</v>
      </c>
      <c r="AG171">
        <v>52.999594652398173</v>
      </c>
      <c r="AH171">
        <v>54.660465277777774</v>
      </c>
      <c r="AI171">
        <v>75.134699156516859</v>
      </c>
      <c r="AJ171" t="s">
        <v>124</v>
      </c>
      <c r="AK171" t="s">
        <v>124</v>
      </c>
      <c r="AL171">
        <v>58.902617756780337</v>
      </c>
      <c r="AM171">
        <v>62.038348214285712</v>
      </c>
      <c r="AN171">
        <v>60.610973144088277</v>
      </c>
      <c r="AO171" t="s">
        <v>124</v>
      </c>
      <c r="AP171">
        <v>40.821884467885674</v>
      </c>
      <c r="AQ171">
        <v>52.279699918227628</v>
      </c>
      <c r="AR171">
        <v>41.864485109436671</v>
      </c>
      <c r="AS171">
        <v>0</v>
      </c>
      <c r="AT171">
        <v>49.184471264367815</v>
      </c>
      <c r="AU171">
        <v>72.145697326880324</v>
      </c>
      <c r="AV171">
        <v>68.006997570293592</v>
      </c>
      <c r="AW171" t="s">
        <v>124</v>
      </c>
      <c r="AX171">
        <v>59.279893408863963</v>
      </c>
      <c r="AY171">
        <v>58.536313330932941</v>
      </c>
      <c r="AZ171">
        <v>63.534205882352936</v>
      </c>
      <c r="BA171">
        <v>58.943577993863251</v>
      </c>
      <c r="BB171">
        <v>69.978246673295075</v>
      </c>
      <c r="BC171">
        <v>51.652404307046879</v>
      </c>
      <c r="BD171">
        <v>61.314726124117435</v>
      </c>
      <c r="BE171">
        <v>67.696247914192952</v>
      </c>
      <c r="BF171">
        <v>73.552427820213467</v>
      </c>
      <c r="BG171">
        <v>0</v>
      </c>
      <c r="BH171">
        <v>0</v>
      </c>
      <c r="BI171">
        <v>0</v>
      </c>
      <c r="BJ171">
        <v>0</v>
      </c>
    </row>
    <row r="172" spans="1:62" x14ac:dyDescent="0.25">
      <c r="A172" t="s">
        <v>354</v>
      </c>
      <c r="B172" t="s">
        <v>355</v>
      </c>
      <c r="C172">
        <v>47.58</v>
      </c>
      <c r="D172" t="s">
        <v>124</v>
      </c>
      <c r="E172">
        <v>40.270000000000003</v>
      </c>
      <c r="F172">
        <v>44.78</v>
      </c>
      <c r="G172">
        <v>42.55</v>
      </c>
      <c r="H172">
        <v>55.85</v>
      </c>
      <c r="I172">
        <v>47.906730204958954</v>
      </c>
      <c r="J172">
        <v>69.259455452487316</v>
      </c>
      <c r="K172">
        <v>52.097941706229086</v>
      </c>
      <c r="L172">
        <v>49.117798142648958</v>
      </c>
      <c r="M172">
        <v>51.421047268376199</v>
      </c>
      <c r="N172">
        <v>46.463476752782206</v>
      </c>
      <c r="O172">
        <v>47.193633436730828</v>
      </c>
      <c r="P172">
        <v>47.550159103245832</v>
      </c>
      <c r="Q172">
        <v>52.034551570864572</v>
      </c>
      <c r="R172">
        <v>49.09190092323594</v>
      </c>
      <c r="S172">
        <v>35.398801414899943</v>
      </c>
      <c r="T172">
        <v>45.588085936127811</v>
      </c>
      <c r="U172">
        <v>56.171852620796678</v>
      </c>
      <c r="V172">
        <v>59.041475528291414</v>
      </c>
      <c r="W172">
        <v>58.925767226409761</v>
      </c>
      <c r="X172">
        <v>65.336203522504888</v>
      </c>
      <c r="Y172">
        <v>42.261190677139844</v>
      </c>
      <c r="Z172">
        <v>38.83346161964208</v>
      </c>
      <c r="AA172">
        <v>49.165284083225025</v>
      </c>
      <c r="AB172">
        <v>36.793206752059994</v>
      </c>
      <c r="AC172">
        <v>47.295933884297519</v>
      </c>
      <c r="AD172">
        <v>41.085632042943175</v>
      </c>
      <c r="AE172">
        <v>23.756872764434796</v>
      </c>
      <c r="AF172" t="s">
        <v>124</v>
      </c>
      <c r="AG172">
        <v>51.765113767230147</v>
      </c>
      <c r="AH172" t="s">
        <v>124</v>
      </c>
      <c r="AI172">
        <v>58.874329441146784</v>
      </c>
      <c r="AJ172">
        <v>48.224633462031598</v>
      </c>
      <c r="AK172">
        <v>73.584138989479257</v>
      </c>
      <c r="AL172">
        <v>42.276064248735089</v>
      </c>
      <c r="AM172">
        <v>0.14601387755102735</v>
      </c>
      <c r="AN172" t="s">
        <v>124</v>
      </c>
      <c r="AO172" t="s">
        <v>124</v>
      </c>
      <c r="AP172">
        <v>34.804908254068152</v>
      </c>
      <c r="AQ172">
        <v>40.924554386828596</v>
      </c>
      <c r="AR172">
        <v>37.466172498089392</v>
      </c>
      <c r="AS172">
        <v>40.315356795876809</v>
      </c>
      <c r="AT172">
        <v>57.506197486539818</v>
      </c>
      <c r="AU172" t="s">
        <v>124</v>
      </c>
      <c r="AV172">
        <v>54.481449119294609</v>
      </c>
      <c r="AW172" t="s">
        <v>124</v>
      </c>
      <c r="AX172">
        <v>43.730852298264573</v>
      </c>
      <c r="AY172">
        <v>43.388980160107863</v>
      </c>
      <c r="AZ172">
        <v>38.17630325914061</v>
      </c>
      <c r="BA172">
        <v>35.919284712205176</v>
      </c>
      <c r="BB172">
        <v>41.725424011489416</v>
      </c>
      <c r="BC172">
        <v>34.120844504023225</v>
      </c>
      <c r="BD172">
        <v>35.579407117048937</v>
      </c>
      <c r="BE172">
        <v>49.985070922897201</v>
      </c>
      <c r="BF172" t="s">
        <v>124</v>
      </c>
      <c r="BG172">
        <v>0</v>
      </c>
      <c r="BH172">
        <v>0</v>
      </c>
      <c r="BI172">
        <v>0</v>
      </c>
      <c r="BJ172">
        <v>0</v>
      </c>
    </row>
    <row r="173" spans="1:62" x14ac:dyDescent="0.25">
      <c r="A173" t="s">
        <v>354</v>
      </c>
      <c r="B173" t="s">
        <v>356</v>
      </c>
      <c r="C173">
        <v>50.21</v>
      </c>
      <c r="D173">
        <v>30.78</v>
      </c>
      <c r="E173">
        <v>51.19</v>
      </c>
      <c r="F173">
        <v>42.8</v>
      </c>
      <c r="G173">
        <v>41.62</v>
      </c>
      <c r="H173">
        <v>52.56</v>
      </c>
      <c r="I173">
        <v>53.371254095760968</v>
      </c>
      <c r="J173">
        <v>68.191623667579009</v>
      </c>
      <c r="K173">
        <v>47.625534368814797</v>
      </c>
      <c r="L173">
        <v>63.684864669661422</v>
      </c>
      <c r="M173">
        <v>63.915332844924606</v>
      </c>
      <c r="N173">
        <v>53.460560640369842</v>
      </c>
      <c r="O173">
        <v>54.304992018710358</v>
      </c>
      <c r="P173">
        <v>58.070187082332815</v>
      </c>
      <c r="Q173">
        <v>49.730498372356706</v>
      </c>
      <c r="R173">
        <v>56.318409496694507</v>
      </c>
      <c r="S173">
        <v>50.374399008612528</v>
      </c>
      <c r="T173">
        <v>45.678839197252429</v>
      </c>
      <c r="U173">
        <v>70.740348766858332</v>
      </c>
      <c r="V173">
        <v>51.143921139100364</v>
      </c>
      <c r="W173">
        <v>64.850412352284309</v>
      </c>
      <c r="X173">
        <v>61.245589041095897</v>
      </c>
      <c r="Y173">
        <v>66.933452171058093</v>
      </c>
      <c r="Z173">
        <v>56.283631938370483</v>
      </c>
      <c r="AA173">
        <v>29.395506347458515</v>
      </c>
      <c r="AB173">
        <v>42.080433876877372</v>
      </c>
      <c r="AC173">
        <v>52.313929351271163</v>
      </c>
      <c r="AD173">
        <v>18.912918421170531</v>
      </c>
      <c r="AE173">
        <v>29.742512673755893</v>
      </c>
      <c r="AF173" t="s">
        <v>124</v>
      </c>
      <c r="AG173">
        <v>57.232603033427829</v>
      </c>
      <c r="AH173" t="s">
        <v>124</v>
      </c>
      <c r="AI173">
        <v>66.121390342531839</v>
      </c>
      <c r="AJ173">
        <v>53.317486150077386</v>
      </c>
      <c r="AK173">
        <v>82.441148284040921</v>
      </c>
      <c r="AL173">
        <v>34.626918630498864</v>
      </c>
      <c r="AM173">
        <v>0.16847755102041617</v>
      </c>
      <c r="AN173" t="s">
        <v>124</v>
      </c>
      <c r="AO173" t="s">
        <v>124</v>
      </c>
      <c r="AP173">
        <v>33.93896000813762</v>
      </c>
      <c r="AQ173">
        <v>46.833025028020508</v>
      </c>
      <c r="AR173">
        <v>38.087103163826434</v>
      </c>
      <c r="AS173">
        <v>44.47469276068994</v>
      </c>
      <c r="AT173">
        <v>69.086483303416912</v>
      </c>
      <c r="AU173" t="s">
        <v>124</v>
      </c>
      <c r="AV173">
        <v>62.284120303849463</v>
      </c>
      <c r="AW173" t="s">
        <v>124</v>
      </c>
      <c r="AX173">
        <v>55.890491521962517</v>
      </c>
      <c r="AY173">
        <v>48.331301079007567</v>
      </c>
      <c r="AZ173">
        <v>42.950391891890895</v>
      </c>
      <c r="BA173">
        <v>40.878168705170822</v>
      </c>
      <c r="BB173">
        <v>43.216983623265847</v>
      </c>
      <c r="BC173">
        <v>41.354873398870183</v>
      </c>
      <c r="BD173">
        <v>45.809961413613934</v>
      </c>
      <c r="BE173">
        <v>53.087885699573647</v>
      </c>
      <c r="BF173" t="s">
        <v>124</v>
      </c>
      <c r="BG173">
        <v>0</v>
      </c>
      <c r="BH173">
        <v>0</v>
      </c>
      <c r="BI173">
        <v>0</v>
      </c>
      <c r="BJ173">
        <v>0</v>
      </c>
    </row>
    <row r="174" spans="1:62" x14ac:dyDescent="0.25">
      <c r="A174" t="s">
        <v>354</v>
      </c>
      <c r="B174" t="s">
        <v>357</v>
      </c>
      <c r="C174">
        <v>35.85</v>
      </c>
      <c r="D174">
        <v>39.26</v>
      </c>
      <c r="E174">
        <v>44.35</v>
      </c>
      <c r="F174">
        <v>40.229999999999997</v>
      </c>
      <c r="G174">
        <v>30.56</v>
      </c>
      <c r="H174">
        <v>41.78</v>
      </c>
      <c r="I174">
        <v>43.464467990259642</v>
      </c>
      <c r="J174" t="s">
        <v>124</v>
      </c>
      <c r="K174">
        <v>50.062817362270721</v>
      </c>
      <c r="L174">
        <v>42.587335628464416</v>
      </c>
      <c r="M174">
        <v>53.4731550493672</v>
      </c>
      <c r="N174">
        <v>25.488812109095502</v>
      </c>
      <c r="O174">
        <v>42.105287367240066</v>
      </c>
      <c r="P174">
        <v>40.693315632189595</v>
      </c>
      <c r="Q174">
        <v>40.199235487501774</v>
      </c>
      <c r="R174">
        <v>42.102870421532522</v>
      </c>
      <c r="S174">
        <v>21.813132355501804</v>
      </c>
      <c r="T174">
        <v>31.584123096731986</v>
      </c>
      <c r="U174">
        <v>44.976522615317336</v>
      </c>
      <c r="V174">
        <v>46.339181707215225</v>
      </c>
      <c r="W174">
        <v>61.546583534528672</v>
      </c>
      <c r="X174">
        <v>47.426520343564789</v>
      </c>
      <c r="Y174">
        <v>51.742580135697011</v>
      </c>
      <c r="Z174">
        <v>27.588287233081807</v>
      </c>
      <c r="AA174">
        <v>0</v>
      </c>
      <c r="AB174">
        <v>36.679798221285743</v>
      </c>
      <c r="AC174">
        <v>46.028444208205215</v>
      </c>
      <c r="AD174">
        <v>51.34115125889312</v>
      </c>
      <c r="AE174">
        <v>16.737605037025379</v>
      </c>
      <c r="AF174" t="s">
        <v>124</v>
      </c>
      <c r="AG174">
        <v>28.325043578395267</v>
      </c>
      <c r="AH174" t="s">
        <v>124</v>
      </c>
      <c r="AI174">
        <v>50.035448603683896</v>
      </c>
      <c r="AJ174">
        <v>0.19171853228051805</v>
      </c>
      <c r="AK174">
        <v>41.430374825819953</v>
      </c>
      <c r="AL174">
        <v>20.442777753195919</v>
      </c>
      <c r="AM174" t="s">
        <v>124</v>
      </c>
      <c r="AN174" t="s">
        <v>124</v>
      </c>
      <c r="AO174" t="s">
        <v>124</v>
      </c>
      <c r="AP174" t="s">
        <v>124</v>
      </c>
      <c r="AQ174" t="s">
        <v>124</v>
      </c>
      <c r="AR174" t="s">
        <v>124</v>
      </c>
      <c r="AS174" t="s">
        <v>124</v>
      </c>
      <c r="AT174" t="s">
        <v>124</v>
      </c>
      <c r="AU174" t="s">
        <v>124</v>
      </c>
      <c r="AV174" t="s">
        <v>124</v>
      </c>
      <c r="AW174" t="s">
        <v>124</v>
      </c>
      <c r="AX174" t="s">
        <v>124</v>
      </c>
      <c r="AY174" t="s">
        <v>124</v>
      </c>
      <c r="AZ174" t="s">
        <v>124</v>
      </c>
      <c r="BA174" t="s">
        <v>124</v>
      </c>
      <c r="BB174" t="s">
        <v>124</v>
      </c>
      <c r="BC174" t="s">
        <v>124</v>
      </c>
      <c r="BD174" t="s">
        <v>124</v>
      </c>
      <c r="BE174" t="s">
        <v>124</v>
      </c>
      <c r="BF174" t="s">
        <v>124</v>
      </c>
      <c r="BG174">
        <v>0</v>
      </c>
      <c r="BH174">
        <v>0</v>
      </c>
      <c r="BI174">
        <v>0</v>
      </c>
      <c r="BJ174">
        <v>0</v>
      </c>
    </row>
    <row r="175" spans="1:62" x14ac:dyDescent="0.25">
      <c r="A175" t="s">
        <v>354</v>
      </c>
      <c r="B175" t="s">
        <v>358</v>
      </c>
      <c r="C175">
        <v>43.68</v>
      </c>
      <c r="D175">
        <v>35.83</v>
      </c>
      <c r="E175">
        <v>19.260000000000002</v>
      </c>
      <c r="F175">
        <v>43.5</v>
      </c>
      <c r="G175" t="s">
        <v>124</v>
      </c>
      <c r="H175">
        <v>40.340000000000003</v>
      </c>
      <c r="I175">
        <v>40.42652483984044</v>
      </c>
      <c r="J175">
        <v>36.342826251608415</v>
      </c>
      <c r="K175">
        <v>56.627120999752655</v>
      </c>
      <c r="L175">
        <v>58.809717818281058</v>
      </c>
      <c r="M175">
        <v>45.923586312513628</v>
      </c>
      <c r="N175">
        <v>60.70494487079538</v>
      </c>
      <c r="O175">
        <v>57.176767907978679</v>
      </c>
      <c r="P175">
        <v>56.517091872270512</v>
      </c>
      <c r="Q175">
        <v>45.669789790086369</v>
      </c>
      <c r="R175" t="s">
        <v>124</v>
      </c>
      <c r="S175">
        <v>41.370217094922033</v>
      </c>
      <c r="T175" t="s">
        <v>124</v>
      </c>
      <c r="U175">
        <v>53.383684957172797</v>
      </c>
      <c r="V175">
        <v>57.290242889799515</v>
      </c>
      <c r="W175">
        <v>53.298658754010063</v>
      </c>
      <c r="X175">
        <v>44.519520939334647</v>
      </c>
      <c r="Y175">
        <v>57.421248221592656</v>
      </c>
      <c r="Z175">
        <v>55.274986905758432</v>
      </c>
      <c r="AA175" t="s">
        <v>124</v>
      </c>
      <c r="AB175" t="s">
        <v>124</v>
      </c>
      <c r="AC175" t="s">
        <v>124</v>
      </c>
      <c r="AD175" t="s">
        <v>124</v>
      </c>
      <c r="AE175" t="s">
        <v>124</v>
      </c>
      <c r="AF175" t="s">
        <v>124</v>
      </c>
      <c r="AG175" t="s">
        <v>124</v>
      </c>
      <c r="AH175" t="s">
        <v>124</v>
      </c>
      <c r="AI175" t="s">
        <v>124</v>
      </c>
      <c r="AJ175" t="s">
        <v>124</v>
      </c>
      <c r="AK175" t="s">
        <v>124</v>
      </c>
      <c r="AL175" t="s">
        <v>124</v>
      </c>
      <c r="AM175" t="s">
        <v>124</v>
      </c>
      <c r="AN175" t="s">
        <v>124</v>
      </c>
      <c r="AO175" t="s">
        <v>124</v>
      </c>
      <c r="AP175" t="s">
        <v>124</v>
      </c>
      <c r="AQ175" t="s">
        <v>124</v>
      </c>
      <c r="AR175" t="s">
        <v>124</v>
      </c>
      <c r="AS175" t="s">
        <v>124</v>
      </c>
      <c r="AT175" t="s">
        <v>124</v>
      </c>
      <c r="AU175" t="s">
        <v>124</v>
      </c>
      <c r="AV175" t="s">
        <v>124</v>
      </c>
      <c r="AW175" t="s">
        <v>124</v>
      </c>
      <c r="AX175" t="s">
        <v>124</v>
      </c>
      <c r="AY175" t="s">
        <v>124</v>
      </c>
      <c r="AZ175" t="s">
        <v>124</v>
      </c>
      <c r="BA175" t="s">
        <v>124</v>
      </c>
      <c r="BB175" t="s">
        <v>124</v>
      </c>
      <c r="BC175" t="s">
        <v>124</v>
      </c>
      <c r="BD175" t="s">
        <v>124</v>
      </c>
      <c r="BE175" t="s">
        <v>124</v>
      </c>
      <c r="BF175" t="s">
        <v>124</v>
      </c>
      <c r="BG175">
        <v>0</v>
      </c>
      <c r="BH175">
        <v>0</v>
      </c>
      <c r="BI175">
        <v>0</v>
      </c>
      <c r="BJ175">
        <v>0</v>
      </c>
    </row>
    <row r="176" spans="1:62" x14ac:dyDescent="0.25">
      <c r="A176" t="s">
        <v>354</v>
      </c>
      <c r="B176" t="s">
        <v>359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 t="s">
        <v>124</v>
      </c>
      <c r="AL176" t="s">
        <v>124</v>
      </c>
      <c r="AM176">
        <v>6.7391020408166469E-2</v>
      </c>
      <c r="AN176" t="s">
        <v>124</v>
      </c>
      <c r="AO176" t="s">
        <v>124</v>
      </c>
      <c r="AP176" t="s">
        <v>124</v>
      </c>
      <c r="AQ176">
        <v>40.525760658193505</v>
      </c>
      <c r="AR176">
        <v>52.385541076493261</v>
      </c>
      <c r="AS176">
        <v>31.462776878614832</v>
      </c>
      <c r="AT176">
        <v>34.67692442159175</v>
      </c>
      <c r="AU176" t="s">
        <v>124</v>
      </c>
      <c r="AV176">
        <v>44.477744808650044</v>
      </c>
      <c r="AW176" t="s">
        <v>124</v>
      </c>
      <c r="AX176">
        <v>31.033817409592746</v>
      </c>
      <c r="AY176">
        <v>43.089021776711057</v>
      </c>
      <c r="AZ176" t="s">
        <v>124</v>
      </c>
      <c r="BA176">
        <v>29.439762258541798</v>
      </c>
      <c r="BB176">
        <v>25.227491769068891</v>
      </c>
      <c r="BC176">
        <v>27.743909819194187</v>
      </c>
      <c r="BD176">
        <v>33.799752914987451</v>
      </c>
      <c r="BE176">
        <v>36.249909776365378</v>
      </c>
      <c r="BF176" t="s">
        <v>124</v>
      </c>
      <c r="BG176">
        <v>0</v>
      </c>
      <c r="BH176">
        <v>0</v>
      </c>
      <c r="BI176">
        <v>0</v>
      </c>
      <c r="BJ176">
        <v>0</v>
      </c>
    </row>
    <row r="177" spans="1:62" x14ac:dyDescent="0.25">
      <c r="A177" t="s">
        <v>360</v>
      </c>
      <c r="B177" t="s">
        <v>361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 t="s">
        <v>124</v>
      </c>
      <c r="BE177" t="s">
        <v>124</v>
      </c>
      <c r="BF177">
        <v>21.329411047345769</v>
      </c>
      <c r="BG177">
        <v>0</v>
      </c>
      <c r="BH177">
        <v>0</v>
      </c>
      <c r="BI177">
        <v>0</v>
      </c>
      <c r="BJ177">
        <v>0</v>
      </c>
    </row>
    <row r="178" spans="1:62" x14ac:dyDescent="0.25">
      <c r="A178" t="s">
        <v>360</v>
      </c>
      <c r="B178" t="s">
        <v>362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 t="s">
        <v>124</v>
      </c>
      <c r="BE178" t="s">
        <v>124</v>
      </c>
      <c r="BF178">
        <v>33.874381635581059</v>
      </c>
      <c r="BG178">
        <v>0</v>
      </c>
      <c r="BH178">
        <v>0</v>
      </c>
      <c r="BI178">
        <v>0</v>
      </c>
      <c r="BJ178">
        <v>0</v>
      </c>
    </row>
    <row r="179" spans="1:62" x14ac:dyDescent="0.25">
      <c r="A179" t="s">
        <v>363</v>
      </c>
      <c r="B179" t="s">
        <v>364</v>
      </c>
      <c r="C179">
        <v>26.08</v>
      </c>
      <c r="D179">
        <v>24.54</v>
      </c>
      <c r="E179">
        <v>31.62</v>
      </c>
      <c r="F179">
        <v>30.04</v>
      </c>
      <c r="G179">
        <v>25.99</v>
      </c>
      <c r="H179">
        <v>38.409999999999997</v>
      </c>
      <c r="I179">
        <v>36.51</v>
      </c>
      <c r="J179">
        <v>28.78</v>
      </c>
      <c r="K179">
        <v>26.32</v>
      </c>
      <c r="L179" t="s">
        <v>124</v>
      </c>
      <c r="M179">
        <v>30.42</v>
      </c>
      <c r="N179">
        <v>31.7</v>
      </c>
      <c r="O179">
        <v>37.119999999999997</v>
      </c>
      <c r="P179">
        <v>28.36</v>
      </c>
      <c r="Q179">
        <v>30.34</v>
      </c>
      <c r="R179">
        <v>30.54</v>
      </c>
      <c r="S179">
        <v>32.82</v>
      </c>
      <c r="T179">
        <v>36.32</v>
      </c>
      <c r="U179">
        <v>47.39</v>
      </c>
      <c r="V179">
        <v>27.31</v>
      </c>
      <c r="W179">
        <v>39.57</v>
      </c>
      <c r="X179">
        <v>20.63</v>
      </c>
      <c r="Y179">
        <v>48.8</v>
      </c>
      <c r="Z179">
        <v>21.11</v>
      </c>
      <c r="AA179">
        <v>35.69</v>
      </c>
      <c r="AB179">
        <v>37.28</v>
      </c>
      <c r="AC179">
        <v>30.47</v>
      </c>
      <c r="AD179">
        <v>31.14</v>
      </c>
      <c r="AE179">
        <v>29.26</v>
      </c>
      <c r="AF179">
        <v>23.27</v>
      </c>
      <c r="AG179">
        <v>32.57</v>
      </c>
      <c r="AH179">
        <v>27.86</v>
      </c>
      <c r="AI179">
        <v>39.54</v>
      </c>
      <c r="AJ179">
        <v>33.130000000000003</v>
      </c>
      <c r="AK179">
        <v>31.47</v>
      </c>
      <c r="AL179">
        <v>24.53</v>
      </c>
      <c r="AM179">
        <v>31.61</v>
      </c>
      <c r="AN179">
        <v>33.450000000000003</v>
      </c>
      <c r="AO179">
        <v>28.76</v>
      </c>
      <c r="AP179">
        <v>29.4</v>
      </c>
      <c r="AQ179" t="s">
        <v>124</v>
      </c>
      <c r="AR179">
        <v>38.18</v>
      </c>
      <c r="AS179">
        <v>32.380000000000003</v>
      </c>
      <c r="AT179">
        <v>22.23</v>
      </c>
      <c r="AU179">
        <v>39.950000000000003</v>
      </c>
      <c r="AV179">
        <v>32.01</v>
      </c>
      <c r="AW179">
        <v>39.6</v>
      </c>
      <c r="AX179">
        <v>29.62</v>
      </c>
      <c r="AY179">
        <v>39.520000000000003</v>
      </c>
      <c r="AZ179">
        <v>34.590000000000003</v>
      </c>
      <c r="BA179">
        <v>30.82</v>
      </c>
      <c r="BB179" t="s">
        <v>124</v>
      </c>
      <c r="BC179" t="s">
        <v>124</v>
      </c>
      <c r="BD179" t="s">
        <v>124</v>
      </c>
      <c r="BE179" t="s">
        <v>124</v>
      </c>
      <c r="BF179" t="s">
        <v>124</v>
      </c>
      <c r="BG179">
        <v>0</v>
      </c>
      <c r="BH179">
        <v>0</v>
      </c>
      <c r="BI179">
        <v>0</v>
      </c>
      <c r="BJ179">
        <v>0</v>
      </c>
    </row>
    <row r="180" spans="1:62" x14ac:dyDescent="0.25">
      <c r="A180" t="s">
        <v>363</v>
      </c>
      <c r="B180" t="s">
        <v>365</v>
      </c>
      <c r="C180">
        <v>70</v>
      </c>
      <c r="D180">
        <v>76.56</v>
      </c>
      <c r="E180">
        <v>78.06</v>
      </c>
      <c r="F180">
        <v>51.43</v>
      </c>
      <c r="G180">
        <v>68.36</v>
      </c>
      <c r="H180">
        <v>79.12</v>
      </c>
      <c r="I180">
        <v>81.709999999999994</v>
      </c>
      <c r="J180">
        <v>80.22</v>
      </c>
      <c r="K180">
        <v>62.97</v>
      </c>
      <c r="L180">
        <v>70.89</v>
      </c>
      <c r="M180">
        <v>55.09</v>
      </c>
      <c r="N180">
        <v>85.15</v>
      </c>
      <c r="O180">
        <v>93.97</v>
      </c>
      <c r="P180">
        <v>80.63</v>
      </c>
      <c r="Q180">
        <v>71.28</v>
      </c>
      <c r="R180">
        <v>87.38</v>
      </c>
      <c r="S180">
        <v>87.55</v>
      </c>
      <c r="T180">
        <v>80.17</v>
      </c>
      <c r="U180">
        <v>91.19</v>
      </c>
      <c r="V180">
        <v>93.12</v>
      </c>
      <c r="W180">
        <v>69.89</v>
      </c>
      <c r="X180">
        <v>70.459999999999994</v>
      </c>
      <c r="Y180">
        <v>94.3</v>
      </c>
      <c r="Z180">
        <v>72.73</v>
      </c>
      <c r="AA180">
        <v>81.540000000000006</v>
      </c>
      <c r="AB180">
        <v>81.010000000000005</v>
      </c>
      <c r="AC180">
        <v>74.34</v>
      </c>
      <c r="AD180">
        <v>67.55</v>
      </c>
      <c r="AE180">
        <v>75.95</v>
      </c>
      <c r="AF180">
        <v>70.41</v>
      </c>
      <c r="AG180">
        <v>68.099999999999994</v>
      </c>
      <c r="AH180">
        <v>90.77</v>
      </c>
      <c r="AI180">
        <v>84.32</v>
      </c>
      <c r="AJ180">
        <v>85.47</v>
      </c>
      <c r="AK180">
        <v>90.23</v>
      </c>
      <c r="AL180">
        <v>52.69</v>
      </c>
      <c r="AM180">
        <v>77.5</v>
      </c>
      <c r="AN180">
        <v>64.87</v>
      </c>
      <c r="AO180">
        <v>69.58</v>
      </c>
      <c r="AP180">
        <v>73.67</v>
      </c>
      <c r="AQ180">
        <v>67.77</v>
      </c>
      <c r="AR180">
        <v>91.46</v>
      </c>
      <c r="AS180">
        <v>69.87</v>
      </c>
      <c r="AT180">
        <v>42.06</v>
      </c>
      <c r="AU180">
        <v>82.54</v>
      </c>
      <c r="AV180">
        <v>82.58</v>
      </c>
      <c r="AW180">
        <v>85.24</v>
      </c>
      <c r="AX180">
        <v>74.400000000000006</v>
      </c>
      <c r="AY180">
        <v>78.09</v>
      </c>
      <c r="AZ180">
        <v>74.989999999999995</v>
      </c>
      <c r="BA180">
        <v>69.58</v>
      </c>
      <c r="BB180" t="s">
        <v>124</v>
      </c>
      <c r="BC180" t="s">
        <v>124</v>
      </c>
      <c r="BD180" t="s">
        <v>124</v>
      </c>
      <c r="BE180" t="s">
        <v>124</v>
      </c>
      <c r="BF180" t="s">
        <v>124</v>
      </c>
      <c r="BG180">
        <v>0</v>
      </c>
      <c r="BH180">
        <v>0</v>
      </c>
      <c r="BI180">
        <v>0</v>
      </c>
      <c r="BJ180">
        <v>0</v>
      </c>
    </row>
    <row r="181" spans="1:62" x14ac:dyDescent="0.25">
      <c r="A181" t="s">
        <v>363</v>
      </c>
      <c r="B181" t="s">
        <v>366</v>
      </c>
      <c r="C181">
        <v>51.28</v>
      </c>
      <c r="D181" t="s">
        <v>124</v>
      </c>
      <c r="E181">
        <v>58.2</v>
      </c>
      <c r="F181">
        <v>35.200000000000003</v>
      </c>
      <c r="G181">
        <v>53.83</v>
      </c>
      <c r="H181">
        <v>53.99</v>
      </c>
      <c r="I181">
        <v>44.52</v>
      </c>
      <c r="J181">
        <v>56.08</v>
      </c>
      <c r="K181">
        <v>47.23</v>
      </c>
      <c r="L181">
        <v>49.35</v>
      </c>
      <c r="M181" t="s">
        <v>124</v>
      </c>
      <c r="N181">
        <v>48.78</v>
      </c>
      <c r="O181">
        <v>52.01</v>
      </c>
      <c r="P181">
        <v>57.68</v>
      </c>
      <c r="Q181">
        <v>56.39</v>
      </c>
      <c r="R181">
        <v>61.35</v>
      </c>
      <c r="S181">
        <v>51.04</v>
      </c>
      <c r="T181">
        <v>56.91</v>
      </c>
      <c r="U181">
        <v>55.41</v>
      </c>
      <c r="V181">
        <v>63.13</v>
      </c>
      <c r="W181">
        <v>41.38</v>
      </c>
      <c r="X181">
        <v>65.83</v>
      </c>
      <c r="Y181">
        <v>54.67</v>
      </c>
      <c r="Z181">
        <v>54.69</v>
      </c>
      <c r="AA181">
        <v>64.62</v>
      </c>
      <c r="AB181">
        <v>40.35</v>
      </c>
      <c r="AC181">
        <v>49.76</v>
      </c>
      <c r="AD181">
        <v>53.65</v>
      </c>
      <c r="AE181">
        <v>22.58</v>
      </c>
      <c r="AF181">
        <v>32.93</v>
      </c>
      <c r="AG181" t="s">
        <v>367</v>
      </c>
      <c r="AH181" t="s">
        <v>124</v>
      </c>
      <c r="AI181" t="s">
        <v>124</v>
      </c>
      <c r="AJ181" t="s">
        <v>124</v>
      </c>
      <c r="AK181" t="s">
        <v>124</v>
      </c>
      <c r="AL181" t="s">
        <v>124</v>
      </c>
      <c r="AM181" t="s">
        <v>124</v>
      </c>
      <c r="AN181" t="s">
        <v>124</v>
      </c>
      <c r="AO181" t="s">
        <v>124</v>
      </c>
      <c r="AP181" t="s">
        <v>124</v>
      </c>
      <c r="AQ181" t="s">
        <v>124</v>
      </c>
      <c r="AR181" t="s">
        <v>124</v>
      </c>
      <c r="AS181" t="s">
        <v>124</v>
      </c>
      <c r="AT181" t="s">
        <v>124</v>
      </c>
      <c r="AU181" t="s">
        <v>124</v>
      </c>
      <c r="AV181" t="s">
        <v>124</v>
      </c>
      <c r="AW181" t="s">
        <v>124</v>
      </c>
      <c r="AX181" t="s">
        <v>124</v>
      </c>
      <c r="AY181" t="s">
        <v>124</v>
      </c>
      <c r="AZ181" t="s">
        <v>124</v>
      </c>
      <c r="BA181" t="s">
        <v>124</v>
      </c>
      <c r="BB181" t="s">
        <v>124</v>
      </c>
      <c r="BC181" t="s">
        <v>124</v>
      </c>
      <c r="BD181" t="s">
        <v>124</v>
      </c>
      <c r="BE181" t="s">
        <v>124</v>
      </c>
      <c r="BF181" t="s">
        <v>124</v>
      </c>
      <c r="BG181">
        <v>0</v>
      </c>
      <c r="BH181">
        <v>0</v>
      </c>
      <c r="BI181">
        <v>0</v>
      </c>
      <c r="BJ181">
        <v>0</v>
      </c>
    </row>
    <row r="182" spans="1:62" x14ac:dyDescent="0.25">
      <c r="A182" t="s">
        <v>363</v>
      </c>
      <c r="B182" t="s">
        <v>368</v>
      </c>
      <c r="C182" t="s">
        <v>124</v>
      </c>
      <c r="D182">
        <v>40.33</v>
      </c>
      <c r="E182">
        <v>46.13</v>
      </c>
      <c r="F182">
        <v>32.35</v>
      </c>
      <c r="G182">
        <v>41.63</v>
      </c>
      <c r="H182">
        <v>48.19</v>
      </c>
      <c r="I182">
        <v>45.23</v>
      </c>
      <c r="J182">
        <v>47.2</v>
      </c>
      <c r="K182">
        <v>43.01</v>
      </c>
      <c r="L182">
        <v>42.42</v>
      </c>
      <c r="M182">
        <v>54.61</v>
      </c>
      <c r="N182">
        <v>38.869999999999997</v>
      </c>
      <c r="O182">
        <v>36.61</v>
      </c>
      <c r="P182">
        <v>50.54</v>
      </c>
      <c r="Q182">
        <v>46.5</v>
      </c>
      <c r="R182">
        <v>52.38</v>
      </c>
      <c r="S182">
        <v>43.4</v>
      </c>
      <c r="T182">
        <v>40.270000000000003</v>
      </c>
      <c r="U182">
        <v>44.61</v>
      </c>
      <c r="V182">
        <v>44.88</v>
      </c>
      <c r="W182">
        <v>28.96</v>
      </c>
      <c r="X182">
        <v>53.14</v>
      </c>
      <c r="Y182" t="s">
        <v>124</v>
      </c>
      <c r="Z182">
        <v>52.27</v>
      </c>
      <c r="AA182">
        <v>55.19</v>
      </c>
      <c r="AB182">
        <v>40.71</v>
      </c>
      <c r="AC182">
        <v>49.17</v>
      </c>
      <c r="AD182" t="s">
        <v>124</v>
      </c>
      <c r="AE182" t="s">
        <v>124</v>
      </c>
      <c r="AF182">
        <v>25.37</v>
      </c>
      <c r="AG182" t="s">
        <v>129</v>
      </c>
      <c r="AH182">
        <v>53.45</v>
      </c>
      <c r="AI182">
        <v>44.58</v>
      </c>
      <c r="AJ182">
        <v>60.32</v>
      </c>
      <c r="AK182" t="s">
        <v>124</v>
      </c>
      <c r="AL182">
        <v>41.06</v>
      </c>
      <c r="AM182">
        <v>58.14</v>
      </c>
      <c r="AN182">
        <v>50.51</v>
      </c>
      <c r="AO182">
        <v>47.22</v>
      </c>
      <c r="AP182">
        <v>48.31</v>
      </c>
      <c r="AQ182">
        <v>33.14</v>
      </c>
      <c r="AR182">
        <v>37.5</v>
      </c>
      <c r="AS182">
        <v>51.26</v>
      </c>
      <c r="AT182">
        <v>51.16</v>
      </c>
      <c r="AU182">
        <v>48.78</v>
      </c>
      <c r="AV182">
        <v>48.19</v>
      </c>
      <c r="AW182">
        <v>46.13</v>
      </c>
      <c r="AX182">
        <v>48.14</v>
      </c>
      <c r="AY182">
        <v>37.53</v>
      </c>
      <c r="AZ182">
        <v>54.27</v>
      </c>
      <c r="BA182">
        <v>36.979999999999997</v>
      </c>
      <c r="BB182" t="s">
        <v>124</v>
      </c>
      <c r="BC182" t="s">
        <v>124</v>
      </c>
      <c r="BD182" t="s">
        <v>124</v>
      </c>
      <c r="BE182" t="s">
        <v>124</v>
      </c>
      <c r="BF182" t="s">
        <v>124</v>
      </c>
      <c r="BG182">
        <v>0</v>
      </c>
      <c r="BH182">
        <v>0</v>
      </c>
      <c r="BI182">
        <v>0</v>
      </c>
      <c r="BJ182">
        <v>0</v>
      </c>
    </row>
    <row r="183" spans="1:62" x14ac:dyDescent="0.25">
      <c r="A183" t="s">
        <v>363</v>
      </c>
      <c r="B183" t="s">
        <v>369</v>
      </c>
      <c r="C183">
        <v>40.86</v>
      </c>
      <c r="D183">
        <v>34.81</v>
      </c>
      <c r="E183">
        <v>30.86</v>
      </c>
      <c r="F183">
        <v>29.9</v>
      </c>
      <c r="G183">
        <v>35.83</v>
      </c>
      <c r="H183">
        <v>41.86</v>
      </c>
      <c r="I183">
        <v>37.96</v>
      </c>
      <c r="J183">
        <v>29.74</v>
      </c>
      <c r="K183">
        <v>38.020000000000003</v>
      </c>
      <c r="L183">
        <v>37.43</v>
      </c>
      <c r="M183">
        <v>50.61</v>
      </c>
      <c r="N183">
        <v>33.630000000000003</v>
      </c>
      <c r="O183">
        <v>32.74</v>
      </c>
      <c r="P183">
        <v>39.729999999999997</v>
      </c>
      <c r="Q183">
        <v>33.020000000000003</v>
      </c>
      <c r="R183">
        <v>36.82</v>
      </c>
      <c r="S183">
        <v>38.21</v>
      </c>
      <c r="T183">
        <v>30.91</v>
      </c>
      <c r="U183">
        <v>39.9</v>
      </c>
      <c r="V183">
        <v>44.6</v>
      </c>
      <c r="W183" t="s">
        <v>124</v>
      </c>
      <c r="X183">
        <v>49.42</v>
      </c>
      <c r="Y183">
        <v>43.25</v>
      </c>
      <c r="Z183">
        <v>41.5</v>
      </c>
      <c r="AA183">
        <v>45.07</v>
      </c>
      <c r="AB183">
        <v>32.840000000000003</v>
      </c>
      <c r="AC183">
        <v>32.68</v>
      </c>
      <c r="AD183" t="s">
        <v>124</v>
      </c>
      <c r="AE183">
        <v>13.89</v>
      </c>
      <c r="AF183">
        <v>25.69</v>
      </c>
      <c r="AG183" t="s">
        <v>367</v>
      </c>
      <c r="AH183" t="s">
        <v>124</v>
      </c>
      <c r="AI183" t="s">
        <v>124</v>
      </c>
      <c r="AJ183" t="s">
        <v>124</v>
      </c>
      <c r="AK183" t="s">
        <v>124</v>
      </c>
      <c r="AL183" t="s">
        <v>124</v>
      </c>
      <c r="AM183" t="s">
        <v>124</v>
      </c>
      <c r="AN183" t="s">
        <v>124</v>
      </c>
      <c r="AO183" t="s">
        <v>124</v>
      </c>
      <c r="AP183" t="s">
        <v>124</v>
      </c>
      <c r="AQ183" t="s">
        <v>124</v>
      </c>
      <c r="AR183" t="s">
        <v>124</v>
      </c>
      <c r="AS183" t="s">
        <v>124</v>
      </c>
      <c r="AT183" t="s">
        <v>124</v>
      </c>
      <c r="AU183" t="s">
        <v>124</v>
      </c>
      <c r="AV183" t="s">
        <v>124</v>
      </c>
      <c r="AW183" t="s">
        <v>124</v>
      </c>
      <c r="AX183" t="s">
        <v>124</v>
      </c>
      <c r="AY183" t="s">
        <v>124</v>
      </c>
      <c r="AZ183" t="s">
        <v>124</v>
      </c>
      <c r="BA183" t="s">
        <v>124</v>
      </c>
      <c r="BB183" t="s">
        <v>124</v>
      </c>
      <c r="BC183" t="s">
        <v>124</v>
      </c>
      <c r="BD183" t="s">
        <v>124</v>
      </c>
      <c r="BE183" t="s">
        <v>124</v>
      </c>
      <c r="BF183" t="s">
        <v>124</v>
      </c>
      <c r="BG183">
        <v>0</v>
      </c>
      <c r="BH183">
        <v>0</v>
      </c>
      <c r="BI183">
        <v>0</v>
      </c>
      <c r="BJ183">
        <v>0</v>
      </c>
    </row>
    <row r="184" spans="1:62" x14ac:dyDescent="0.25">
      <c r="A184" t="s">
        <v>370</v>
      </c>
      <c r="B184" t="s">
        <v>371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53.756379310344833</v>
      </c>
      <c r="AB184">
        <v>57.383294642857152</v>
      </c>
      <c r="AC184">
        <v>60.522893939393938</v>
      </c>
      <c r="AD184">
        <v>51.667681034482754</v>
      </c>
      <c r="AE184">
        <v>44.053685714285713</v>
      </c>
      <c r="AF184">
        <v>57.761555891233591</v>
      </c>
      <c r="AG184">
        <v>58.466187500000011</v>
      </c>
      <c r="AH184">
        <v>52.323778571428562</v>
      </c>
      <c r="AI184">
        <v>51.922707142857149</v>
      </c>
      <c r="AJ184">
        <v>69.303397626106772</v>
      </c>
      <c r="AK184">
        <v>80.690802083333324</v>
      </c>
      <c r="AL184">
        <v>50.511090773809528</v>
      </c>
      <c r="AM184" t="s">
        <v>124</v>
      </c>
      <c r="AN184">
        <v>38.747772058823529</v>
      </c>
      <c r="AO184">
        <v>39.188580357142854</v>
      </c>
      <c r="AP184" t="s">
        <v>124</v>
      </c>
      <c r="AQ184">
        <v>41.932190476190478</v>
      </c>
      <c r="AR184">
        <v>50.674888392857142</v>
      </c>
      <c r="AS184">
        <v>45.831483796296297</v>
      </c>
      <c r="AT184">
        <v>39.851721498931845</v>
      </c>
      <c r="AU184">
        <v>51.960147467408852</v>
      </c>
      <c r="AV184">
        <v>62.54809770114943</v>
      </c>
      <c r="AW184" t="s">
        <v>124</v>
      </c>
      <c r="AX184">
        <v>62.775437499999995</v>
      </c>
      <c r="AY184">
        <v>51.391502976190473</v>
      </c>
      <c r="AZ184">
        <v>44.732674768518521</v>
      </c>
      <c r="BA184">
        <v>45.799634259259257</v>
      </c>
      <c r="BB184">
        <v>43.279483568075122</v>
      </c>
      <c r="BC184">
        <v>42.259785714285712</v>
      </c>
      <c r="BD184">
        <v>51.739572916666667</v>
      </c>
      <c r="BE184">
        <v>49.057386904761906</v>
      </c>
      <c r="BF184">
        <v>63.594425595238093</v>
      </c>
      <c r="BG184">
        <v>0</v>
      </c>
      <c r="BH184">
        <v>0</v>
      </c>
      <c r="BI184">
        <v>0</v>
      </c>
      <c r="BJ184">
        <v>0</v>
      </c>
    </row>
    <row r="185" spans="1:62" x14ac:dyDescent="0.25">
      <c r="A185" t="s">
        <v>372</v>
      </c>
      <c r="B185" t="s">
        <v>373</v>
      </c>
      <c r="C185" t="s">
        <v>124</v>
      </c>
      <c r="D185" t="s">
        <v>124</v>
      </c>
      <c r="E185" t="s">
        <v>124</v>
      </c>
      <c r="F185" t="s">
        <v>124</v>
      </c>
      <c r="G185" t="s">
        <v>124</v>
      </c>
      <c r="H185" t="s">
        <v>124</v>
      </c>
      <c r="I185" t="s">
        <v>124</v>
      </c>
      <c r="J185" t="s">
        <v>124</v>
      </c>
      <c r="K185" t="s">
        <v>124</v>
      </c>
      <c r="L185" t="s">
        <v>124</v>
      </c>
      <c r="M185" t="s">
        <v>124</v>
      </c>
      <c r="N185" t="s">
        <v>124</v>
      </c>
      <c r="O185">
        <v>42.030456212018187</v>
      </c>
      <c r="P185">
        <v>45.782251594598506</v>
      </c>
      <c r="Q185">
        <v>39.607767516981539</v>
      </c>
      <c r="R185">
        <v>47.970542438554531</v>
      </c>
      <c r="S185">
        <v>48.914165846948137</v>
      </c>
      <c r="T185">
        <v>46.688264076079818</v>
      </c>
      <c r="U185">
        <v>45.608329781401764</v>
      </c>
      <c r="V185">
        <v>50.109657586143143</v>
      </c>
      <c r="W185">
        <v>51.121117101010633</v>
      </c>
      <c r="X185">
        <v>50.536508680805895</v>
      </c>
      <c r="Y185">
        <v>57.156101531726939</v>
      </c>
      <c r="Z185">
        <v>42.892403155559478</v>
      </c>
      <c r="AA185">
        <v>32.039978070175444</v>
      </c>
      <c r="AB185" t="s">
        <v>124</v>
      </c>
      <c r="AC185">
        <v>48.560178130044953</v>
      </c>
      <c r="AD185">
        <v>44.395655018583518</v>
      </c>
      <c r="AE185">
        <v>50.695479517306843</v>
      </c>
      <c r="AF185">
        <v>31.919217164823301</v>
      </c>
      <c r="AG185">
        <v>51.847223035152261</v>
      </c>
      <c r="AH185">
        <v>49.657429892631498</v>
      </c>
      <c r="AI185">
        <v>42.983196523795179</v>
      </c>
      <c r="AJ185">
        <v>53.783050089451038</v>
      </c>
      <c r="AK185">
        <v>65.903163455101208</v>
      </c>
      <c r="AL185">
        <v>53.459270931095631</v>
      </c>
      <c r="AM185">
        <v>33.550169542235572</v>
      </c>
      <c r="AN185">
        <v>31.731386751287705</v>
      </c>
      <c r="AO185">
        <v>22.036539034564576</v>
      </c>
      <c r="AP185">
        <v>36.185644977453471</v>
      </c>
      <c r="AQ185">
        <v>37.499337311309915</v>
      </c>
      <c r="AR185">
        <v>34.051178954207295</v>
      </c>
      <c r="AS185">
        <v>34.315640171343652</v>
      </c>
      <c r="AT185">
        <v>43.003484491606869</v>
      </c>
      <c r="AU185">
        <v>37.378616666666666</v>
      </c>
      <c r="AV185">
        <v>42.590549892104335</v>
      </c>
      <c r="AW185" t="s">
        <v>124</v>
      </c>
      <c r="AX185">
        <v>42.610364677599158</v>
      </c>
      <c r="AY185">
        <v>33.827084496943542</v>
      </c>
      <c r="AZ185">
        <v>33.787023079980948</v>
      </c>
      <c r="BA185">
        <v>35.057037827116559</v>
      </c>
      <c r="BB185">
        <v>41.299926208047985</v>
      </c>
      <c r="BC185">
        <v>35.836950859516563</v>
      </c>
      <c r="BD185">
        <v>45.733878745111873</v>
      </c>
      <c r="BE185">
        <v>38.301575892302488</v>
      </c>
      <c r="BF185">
        <v>47.336854083003587</v>
      </c>
      <c r="BG185">
        <v>0</v>
      </c>
      <c r="BH185">
        <v>0</v>
      </c>
      <c r="BI185">
        <v>0</v>
      </c>
      <c r="BJ185">
        <v>0</v>
      </c>
    </row>
    <row r="186" spans="1:62" x14ac:dyDescent="0.25">
      <c r="A186" t="s">
        <v>372</v>
      </c>
      <c r="B186" t="s">
        <v>374</v>
      </c>
      <c r="C186" t="s">
        <v>124</v>
      </c>
      <c r="D186" t="s">
        <v>124</v>
      </c>
      <c r="E186" t="s">
        <v>124</v>
      </c>
      <c r="F186" t="s">
        <v>124</v>
      </c>
      <c r="G186" t="s">
        <v>124</v>
      </c>
      <c r="H186" t="s">
        <v>124</v>
      </c>
      <c r="I186" t="s">
        <v>124</v>
      </c>
      <c r="J186" t="s">
        <v>124</v>
      </c>
      <c r="K186" t="s">
        <v>124</v>
      </c>
      <c r="L186" t="s">
        <v>124</v>
      </c>
      <c r="M186" t="s">
        <v>124</v>
      </c>
      <c r="N186" t="s">
        <v>124</v>
      </c>
      <c r="O186">
        <v>62.409611123129331</v>
      </c>
      <c r="P186">
        <v>83.877606625187454</v>
      </c>
      <c r="Q186" t="s">
        <v>124</v>
      </c>
      <c r="R186">
        <v>100.51162760626251</v>
      </c>
      <c r="S186">
        <v>91.39218488882959</v>
      </c>
      <c r="T186" t="s">
        <v>124</v>
      </c>
      <c r="U186" t="s">
        <v>124</v>
      </c>
      <c r="V186">
        <v>109.4877951166816</v>
      </c>
      <c r="W186">
        <v>96.191940423571822</v>
      </c>
      <c r="X186">
        <v>101.66326624847235</v>
      </c>
      <c r="Y186">
        <v>101.71999250432891</v>
      </c>
      <c r="Z186">
        <v>108.89796928486201</v>
      </c>
      <c r="AA186">
        <v>58.765407894736846</v>
      </c>
      <c r="AB186" t="s">
        <v>124</v>
      </c>
      <c r="AC186">
        <v>101.39206307705409</v>
      </c>
      <c r="AD186" t="s">
        <v>124</v>
      </c>
      <c r="AE186" t="s">
        <v>124</v>
      </c>
      <c r="AF186" t="s">
        <v>124</v>
      </c>
      <c r="AG186" t="s">
        <v>124</v>
      </c>
      <c r="AH186" t="s">
        <v>124</v>
      </c>
      <c r="AI186" t="s">
        <v>124</v>
      </c>
      <c r="AJ186" t="s">
        <v>124</v>
      </c>
      <c r="AK186" t="s">
        <v>124</v>
      </c>
      <c r="AL186" t="s">
        <v>124</v>
      </c>
      <c r="AM186" t="s">
        <v>124</v>
      </c>
      <c r="AN186" t="s">
        <v>124</v>
      </c>
      <c r="AO186" t="s">
        <v>124</v>
      </c>
      <c r="AP186" t="s">
        <v>124</v>
      </c>
      <c r="AQ186" t="s">
        <v>124</v>
      </c>
      <c r="AR186" t="s">
        <v>124</v>
      </c>
      <c r="AS186" t="s">
        <v>124</v>
      </c>
      <c r="AT186" t="s">
        <v>124</v>
      </c>
      <c r="AU186" t="s">
        <v>124</v>
      </c>
      <c r="AV186" t="s">
        <v>124</v>
      </c>
      <c r="AW186" t="s">
        <v>124</v>
      </c>
      <c r="AX186" t="s">
        <v>124</v>
      </c>
      <c r="AY186" t="s">
        <v>124</v>
      </c>
      <c r="AZ186" t="s">
        <v>124</v>
      </c>
      <c r="BA186" t="s">
        <v>124</v>
      </c>
      <c r="BB186" t="s">
        <v>124</v>
      </c>
      <c r="BC186" t="s">
        <v>124</v>
      </c>
      <c r="BD186" t="s">
        <v>124</v>
      </c>
      <c r="BE186" t="s">
        <v>124</v>
      </c>
      <c r="BF186" t="s">
        <v>124</v>
      </c>
      <c r="BG186">
        <v>0</v>
      </c>
      <c r="BH186">
        <v>0</v>
      </c>
      <c r="BI186">
        <v>0</v>
      </c>
      <c r="BJ186">
        <v>0</v>
      </c>
    </row>
    <row r="187" spans="1:62" x14ac:dyDescent="0.25">
      <c r="A187" t="s">
        <v>372</v>
      </c>
      <c r="B187" t="s">
        <v>375</v>
      </c>
      <c r="C187" t="s">
        <v>124</v>
      </c>
      <c r="D187" t="s">
        <v>124</v>
      </c>
      <c r="E187" t="s">
        <v>124</v>
      </c>
      <c r="F187" t="s">
        <v>124</v>
      </c>
      <c r="G187" t="s">
        <v>124</v>
      </c>
      <c r="H187" t="s">
        <v>124</v>
      </c>
      <c r="I187" t="s">
        <v>124</v>
      </c>
      <c r="J187" t="s">
        <v>124</v>
      </c>
      <c r="K187" t="s">
        <v>124</v>
      </c>
      <c r="L187" t="s">
        <v>124</v>
      </c>
      <c r="M187" t="s">
        <v>124</v>
      </c>
      <c r="N187" t="s">
        <v>124</v>
      </c>
      <c r="O187">
        <v>42.701722878978508</v>
      </c>
      <c r="P187">
        <v>41.023267344835638</v>
      </c>
      <c r="Q187">
        <v>38.096942247132773</v>
      </c>
      <c r="R187">
        <v>39.317348188262308</v>
      </c>
      <c r="S187" t="s">
        <v>124</v>
      </c>
      <c r="T187" t="s">
        <v>124</v>
      </c>
      <c r="U187" t="s">
        <v>124</v>
      </c>
      <c r="V187">
        <v>55.658495409043205</v>
      </c>
      <c r="W187">
        <v>37.38464888824852</v>
      </c>
      <c r="X187">
        <v>44.863002667056314</v>
      </c>
      <c r="Y187">
        <v>50.180503706115452</v>
      </c>
      <c r="Z187">
        <v>41.394785061921155</v>
      </c>
      <c r="AA187">
        <v>32.554206762105984</v>
      </c>
      <c r="AB187" t="s">
        <v>124</v>
      </c>
      <c r="AC187">
        <v>37.276736661493906</v>
      </c>
      <c r="AD187">
        <v>40.460071396691596</v>
      </c>
      <c r="AE187">
        <v>33.153094250501425</v>
      </c>
      <c r="AF187">
        <v>36.249527494614043</v>
      </c>
      <c r="AG187">
        <v>37.402516365795691</v>
      </c>
      <c r="AH187">
        <v>41.844203632030442</v>
      </c>
      <c r="AI187">
        <v>44.549180243289406</v>
      </c>
      <c r="AJ187">
        <v>56.178788029434834</v>
      </c>
      <c r="AK187">
        <v>0.71718377680698142</v>
      </c>
      <c r="AL187">
        <v>35.292978379169178</v>
      </c>
      <c r="AM187">
        <v>40.929754592067205</v>
      </c>
      <c r="AN187">
        <v>28.101805106079304</v>
      </c>
      <c r="AO187">
        <v>32.814437115647486</v>
      </c>
      <c r="AP187">
        <v>32.660976917352052</v>
      </c>
      <c r="AQ187">
        <v>29.29583758157591</v>
      </c>
      <c r="AR187">
        <v>30.76139522190612</v>
      </c>
      <c r="AS187">
        <v>39.144443346834841</v>
      </c>
      <c r="AT187">
        <v>34.859182772223591</v>
      </c>
      <c r="AU187">
        <v>35.255308309402899</v>
      </c>
      <c r="AV187">
        <v>44.607192960716418</v>
      </c>
      <c r="AW187" t="s">
        <v>124</v>
      </c>
      <c r="AX187">
        <v>32.997795620077746</v>
      </c>
      <c r="AY187">
        <v>35.554830784415564</v>
      </c>
      <c r="AZ187">
        <v>29.787356486449266</v>
      </c>
      <c r="BA187">
        <v>30.859203274220004</v>
      </c>
      <c r="BB187">
        <v>28.325747719157757</v>
      </c>
      <c r="BC187">
        <v>29.651046012646951</v>
      </c>
      <c r="BD187">
        <v>34.718144236504031</v>
      </c>
      <c r="BE187">
        <v>38.539852640701142</v>
      </c>
      <c r="BF187">
        <v>49.928574595984372</v>
      </c>
      <c r="BG187">
        <v>0</v>
      </c>
      <c r="BH187">
        <v>0</v>
      </c>
      <c r="BI187">
        <v>0</v>
      </c>
      <c r="BJ187">
        <v>0</v>
      </c>
    </row>
    <row r="188" spans="1:62" x14ac:dyDescent="0.25">
      <c r="A188" t="s">
        <v>372</v>
      </c>
      <c r="B188" t="s">
        <v>376</v>
      </c>
      <c r="C188" t="s">
        <v>124</v>
      </c>
      <c r="D188" t="s">
        <v>124</v>
      </c>
      <c r="E188" t="s">
        <v>124</v>
      </c>
      <c r="F188" t="s">
        <v>124</v>
      </c>
      <c r="G188" t="s">
        <v>124</v>
      </c>
      <c r="H188" t="s">
        <v>124</v>
      </c>
      <c r="I188" t="s">
        <v>124</v>
      </c>
      <c r="J188" t="s">
        <v>124</v>
      </c>
      <c r="K188" t="s">
        <v>124</v>
      </c>
      <c r="L188" t="s">
        <v>124</v>
      </c>
      <c r="M188" t="s">
        <v>124</v>
      </c>
      <c r="N188" t="s">
        <v>124</v>
      </c>
      <c r="O188">
        <v>51.173378356296077</v>
      </c>
      <c r="P188">
        <v>50.910533281432471</v>
      </c>
      <c r="Q188">
        <v>48.051012668008809</v>
      </c>
      <c r="R188">
        <v>47.484992152872664</v>
      </c>
      <c r="S188">
        <v>48.975434784339186</v>
      </c>
      <c r="T188" t="s">
        <v>124</v>
      </c>
      <c r="U188">
        <v>64.235158792630955</v>
      </c>
      <c r="V188">
        <v>61.411481622615028</v>
      </c>
      <c r="W188">
        <v>60.291909236440027</v>
      </c>
      <c r="X188">
        <v>61.973269739288803</v>
      </c>
      <c r="Y188">
        <v>59.014906217525613</v>
      </c>
      <c r="Z188">
        <v>56.448554564251147</v>
      </c>
      <c r="AA188" t="s">
        <v>124</v>
      </c>
      <c r="AB188" t="s">
        <v>124</v>
      </c>
      <c r="AC188" t="s">
        <v>124</v>
      </c>
      <c r="AD188" t="s">
        <v>124</v>
      </c>
      <c r="AE188" t="s">
        <v>124</v>
      </c>
      <c r="AF188" t="s">
        <v>124</v>
      </c>
      <c r="AG188" t="s">
        <v>124</v>
      </c>
      <c r="AH188" t="s">
        <v>124</v>
      </c>
      <c r="AI188" t="s">
        <v>124</v>
      </c>
      <c r="AJ188" t="s">
        <v>124</v>
      </c>
      <c r="AK188" t="s">
        <v>124</v>
      </c>
      <c r="AL188" t="s">
        <v>124</v>
      </c>
      <c r="AM188" t="s">
        <v>124</v>
      </c>
      <c r="AN188" t="s">
        <v>124</v>
      </c>
      <c r="AO188" t="s">
        <v>124</v>
      </c>
      <c r="AP188" t="s">
        <v>124</v>
      </c>
      <c r="AQ188" t="s">
        <v>124</v>
      </c>
      <c r="AR188" t="s">
        <v>124</v>
      </c>
      <c r="AS188" t="s">
        <v>124</v>
      </c>
      <c r="AT188" t="s">
        <v>124</v>
      </c>
      <c r="AU188" t="s">
        <v>124</v>
      </c>
      <c r="AV188" t="s">
        <v>124</v>
      </c>
      <c r="AW188" t="s">
        <v>124</v>
      </c>
      <c r="AX188" t="s">
        <v>124</v>
      </c>
      <c r="AY188" t="s">
        <v>124</v>
      </c>
      <c r="AZ188" t="s">
        <v>124</v>
      </c>
      <c r="BA188" t="s">
        <v>124</v>
      </c>
      <c r="BB188" t="s">
        <v>124</v>
      </c>
      <c r="BC188" t="s">
        <v>124</v>
      </c>
      <c r="BD188" t="s">
        <v>124</v>
      </c>
      <c r="BE188" t="s">
        <v>124</v>
      </c>
      <c r="BF188" t="s">
        <v>124</v>
      </c>
      <c r="BG188">
        <v>0</v>
      </c>
      <c r="BH188">
        <v>0</v>
      </c>
      <c r="BI188">
        <v>0</v>
      </c>
      <c r="BJ188">
        <v>0</v>
      </c>
    </row>
    <row r="189" spans="1:62" x14ac:dyDescent="0.25">
      <c r="A189" t="s">
        <v>372</v>
      </c>
      <c r="B189" t="s">
        <v>377</v>
      </c>
      <c r="C189" t="s">
        <v>124</v>
      </c>
      <c r="D189" t="s">
        <v>124</v>
      </c>
      <c r="E189" t="s">
        <v>124</v>
      </c>
      <c r="F189" t="s">
        <v>124</v>
      </c>
      <c r="G189" t="s">
        <v>124</v>
      </c>
      <c r="H189" t="s">
        <v>124</v>
      </c>
      <c r="I189" t="s">
        <v>124</v>
      </c>
      <c r="J189" t="s">
        <v>124</v>
      </c>
      <c r="K189" t="s">
        <v>124</v>
      </c>
      <c r="L189" t="s">
        <v>124</v>
      </c>
      <c r="M189" t="s">
        <v>124</v>
      </c>
      <c r="N189" t="s">
        <v>124</v>
      </c>
      <c r="O189">
        <v>34.855398445545525</v>
      </c>
      <c r="P189">
        <v>30.347419838733547</v>
      </c>
      <c r="Q189">
        <v>34.026849827776289</v>
      </c>
      <c r="R189">
        <v>24.066162012101184</v>
      </c>
      <c r="S189">
        <v>20.76665104748156</v>
      </c>
      <c r="T189">
        <v>23.670121307783312</v>
      </c>
      <c r="U189">
        <v>44.806714952946948</v>
      </c>
      <c r="V189">
        <v>35.563947993090835</v>
      </c>
      <c r="W189">
        <v>42.574006931480547</v>
      </c>
      <c r="X189">
        <v>29.866394855961126</v>
      </c>
      <c r="Y189" t="s">
        <v>124</v>
      </c>
      <c r="Z189" t="s">
        <v>124</v>
      </c>
      <c r="AA189">
        <v>38.122613866207445</v>
      </c>
      <c r="AB189" t="s">
        <v>124</v>
      </c>
      <c r="AC189">
        <v>30.557198888710506</v>
      </c>
      <c r="AD189">
        <v>31.11619156214493</v>
      </c>
      <c r="AE189">
        <v>33.009981542123342</v>
      </c>
      <c r="AF189">
        <v>31.636078178486191</v>
      </c>
      <c r="AG189">
        <v>33.351671501889967</v>
      </c>
      <c r="AH189">
        <v>34.70300684728079</v>
      </c>
      <c r="AI189">
        <v>35.381819408342785</v>
      </c>
      <c r="AJ189">
        <v>47.34098897825686</v>
      </c>
      <c r="AK189">
        <v>38.860044736058612</v>
      </c>
      <c r="AL189" t="s">
        <v>124</v>
      </c>
      <c r="AM189" t="s">
        <v>124</v>
      </c>
      <c r="AN189">
        <v>28.305359654728559</v>
      </c>
      <c r="AO189">
        <v>26.297204428922662</v>
      </c>
      <c r="AP189">
        <v>25.959475330095138</v>
      </c>
      <c r="AQ189">
        <v>25.742345823497672</v>
      </c>
      <c r="AR189">
        <v>29.936242279931022</v>
      </c>
      <c r="AS189">
        <v>31.121029272146881</v>
      </c>
      <c r="AT189">
        <v>33.010951306031842</v>
      </c>
      <c r="AU189">
        <v>41.700546729531581</v>
      </c>
      <c r="AV189">
        <v>39.106894603834611</v>
      </c>
      <c r="AW189" t="s">
        <v>124</v>
      </c>
      <c r="AX189">
        <v>40.326633621650863</v>
      </c>
      <c r="AY189">
        <v>34.270703842067427</v>
      </c>
      <c r="AZ189">
        <v>26.224039861559753</v>
      </c>
      <c r="BA189">
        <v>30.900157757654867</v>
      </c>
      <c r="BB189">
        <v>24.56233263909721</v>
      </c>
      <c r="BC189">
        <v>26.231346645166258</v>
      </c>
      <c r="BD189">
        <v>34.945545274615519</v>
      </c>
      <c r="BE189">
        <v>35.550043182728565</v>
      </c>
      <c r="BF189">
        <v>43.419475280482047</v>
      </c>
      <c r="BG189">
        <v>0</v>
      </c>
      <c r="BH189">
        <v>0</v>
      </c>
      <c r="BI189">
        <v>0</v>
      </c>
      <c r="BJ189">
        <v>0</v>
      </c>
    </row>
    <row r="190" spans="1:62" x14ac:dyDescent="0.25">
      <c r="A190" t="s">
        <v>372</v>
      </c>
      <c r="B190" t="s">
        <v>378</v>
      </c>
      <c r="C190" t="s">
        <v>124</v>
      </c>
      <c r="D190" t="s">
        <v>124</v>
      </c>
      <c r="E190" t="s">
        <v>124</v>
      </c>
      <c r="F190" t="s">
        <v>124</v>
      </c>
      <c r="G190" t="s">
        <v>124</v>
      </c>
      <c r="H190" t="s">
        <v>124</v>
      </c>
      <c r="I190" t="s">
        <v>124</v>
      </c>
      <c r="J190" t="s">
        <v>124</v>
      </c>
      <c r="K190" t="s">
        <v>124</v>
      </c>
      <c r="L190" t="s">
        <v>124</v>
      </c>
      <c r="M190" t="s">
        <v>124</v>
      </c>
      <c r="N190" t="s">
        <v>124</v>
      </c>
      <c r="O190" t="s">
        <v>124</v>
      </c>
      <c r="P190">
        <v>43.857263292893329</v>
      </c>
      <c r="Q190">
        <v>36.823478798240508</v>
      </c>
      <c r="R190" t="s">
        <v>124</v>
      </c>
      <c r="S190">
        <v>22.619585943595428</v>
      </c>
      <c r="T190">
        <v>32.588607393137792</v>
      </c>
      <c r="U190">
        <v>50.299629430693088</v>
      </c>
      <c r="V190" t="s">
        <v>124</v>
      </c>
      <c r="W190">
        <v>44.943177960747967</v>
      </c>
      <c r="X190">
        <v>39.281220733160708</v>
      </c>
      <c r="Y190">
        <v>52.596134456971704</v>
      </c>
      <c r="Z190">
        <v>45.978763851072003</v>
      </c>
      <c r="AA190" t="s">
        <v>124</v>
      </c>
      <c r="AB190" t="s">
        <v>124</v>
      </c>
      <c r="AC190" t="s">
        <v>124</v>
      </c>
      <c r="AD190" t="s">
        <v>124</v>
      </c>
      <c r="AE190" t="s">
        <v>124</v>
      </c>
      <c r="AF190" t="s">
        <v>124</v>
      </c>
      <c r="AG190" t="s">
        <v>124</v>
      </c>
      <c r="AH190" t="s">
        <v>124</v>
      </c>
      <c r="AI190" t="s">
        <v>124</v>
      </c>
      <c r="AJ190" t="s">
        <v>124</v>
      </c>
      <c r="AK190" t="s">
        <v>124</v>
      </c>
      <c r="AL190" t="s">
        <v>124</v>
      </c>
      <c r="AM190" t="s">
        <v>124</v>
      </c>
      <c r="AN190" t="s">
        <v>124</v>
      </c>
      <c r="AO190" t="s">
        <v>124</v>
      </c>
      <c r="AP190" t="s">
        <v>124</v>
      </c>
      <c r="AQ190" t="s">
        <v>124</v>
      </c>
      <c r="AR190" t="s">
        <v>124</v>
      </c>
      <c r="AS190" t="s">
        <v>124</v>
      </c>
      <c r="AT190" t="s">
        <v>124</v>
      </c>
      <c r="AU190" t="s">
        <v>124</v>
      </c>
      <c r="AV190" t="s">
        <v>124</v>
      </c>
      <c r="AW190" t="s">
        <v>124</v>
      </c>
      <c r="AX190" t="s">
        <v>124</v>
      </c>
      <c r="AY190" t="s">
        <v>124</v>
      </c>
      <c r="AZ190" t="s">
        <v>124</v>
      </c>
      <c r="BA190" t="s">
        <v>124</v>
      </c>
      <c r="BB190" t="s">
        <v>124</v>
      </c>
      <c r="BC190" t="s">
        <v>124</v>
      </c>
      <c r="BD190" t="s">
        <v>124</v>
      </c>
      <c r="BE190" t="s">
        <v>124</v>
      </c>
      <c r="BF190" t="s">
        <v>124</v>
      </c>
      <c r="BG190">
        <v>0</v>
      </c>
      <c r="BH190">
        <v>0</v>
      </c>
      <c r="BI190">
        <v>0</v>
      </c>
      <c r="BJ190">
        <v>0</v>
      </c>
    </row>
    <row r="191" spans="1:62" x14ac:dyDescent="0.25">
      <c r="A191" t="s">
        <v>372</v>
      </c>
      <c r="B191" t="s">
        <v>379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49.408880441536184</v>
      </c>
      <c r="AB191" t="s">
        <v>124</v>
      </c>
      <c r="AC191">
        <v>45.696191176470585</v>
      </c>
      <c r="AD191">
        <v>45.186121659810453</v>
      </c>
      <c r="AE191">
        <v>46.439085496544216</v>
      </c>
      <c r="AF191">
        <v>36.248628404192573</v>
      </c>
      <c r="AG191">
        <v>51.260598636074434</v>
      </c>
      <c r="AH191">
        <v>51.795792231509772</v>
      </c>
      <c r="AI191">
        <v>57.529138401871769</v>
      </c>
      <c r="AJ191">
        <v>68.525255887908969</v>
      </c>
      <c r="AK191">
        <v>61.449353685767456</v>
      </c>
      <c r="AL191">
        <v>42.268688460028237</v>
      </c>
      <c r="AM191">
        <v>49.507830357142858</v>
      </c>
      <c r="AN191">
        <v>44.483468625843713</v>
      </c>
      <c r="AO191">
        <v>33.080592015485202</v>
      </c>
      <c r="AP191">
        <v>38.268984317023921</v>
      </c>
      <c r="AQ191">
        <v>40.365674789683268</v>
      </c>
      <c r="AR191">
        <v>39.174954419435117</v>
      </c>
      <c r="AS191">
        <v>46.112778593829148</v>
      </c>
      <c r="AT191">
        <v>40.47326116038974</v>
      </c>
      <c r="AU191">
        <v>52.99439476294264</v>
      </c>
      <c r="AV191">
        <v>49.204642183625673</v>
      </c>
      <c r="AW191" t="s">
        <v>124</v>
      </c>
      <c r="AX191">
        <v>62.662456122967541</v>
      </c>
      <c r="AY191">
        <v>37.302857990359662</v>
      </c>
      <c r="AZ191">
        <v>41.700080007954227</v>
      </c>
      <c r="BA191">
        <v>30.142499813969376</v>
      </c>
      <c r="BB191">
        <v>36.868935647002196</v>
      </c>
      <c r="BC191">
        <v>33.386185336803955</v>
      </c>
      <c r="BD191">
        <v>51.532598075495187</v>
      </c>
      <c r="BE191">
        <v>46.24052299585356</v>
      </c>
      <c r="BF191">
        <v>55.52730779692839</v>
      </c>
      <c r="BG191">
        <v>0</v>
      </c>
      <c r="BH191">
        <v>0</v>
      </c>
      <c r="BI191">
        <v>0</v>
      </c>
      <c r="BJ191">
        <v>0</v>
      </c>
    </row>
    <row r="192" spans="1:62" x14ac:dyDescent="0.25">
      <c r="A192" t="s">
        <v>380</v>
      </c>
      <c r="B192" t="s">
        <v>381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37.013838158871572</v>
      </c>
      <c r="AB192">
        <v>28.875657407407406</v>
      </c>
      <c r="AC192" t="s">
        <v>124</v>
      </c>
      <c r="AD192">
        <v>25.259421293831931</v>
      </c>
      <c r="AE192">
        <v>32.789900856061351</v>
      </c>
      <c r="AF192" t="s">
        <v>124</v>
      </c>
      <c r="AG192" t="s">
        <v>124</v>
      </c>
      <c r="AH192">
        <v>40.452807854470407</v>
      </c>
      <c r="AI192">
        <v>53.604721731615221</v>
      </c>
      <c r="AJ192">
        <v>50.264141370344596</v>
      </c>
      <c r="AK192" t="s">
        <v>124</v>
      </c>
      <c r="AL192">
        <v>38.849994792795719</v>
      </c>
      <c r="AM192" t="s">
        <v>124</v>
      </c>
      <c r="AN192">
        <v>11.294471199919784</v>
      </c>
      <c r="AO192" t="s">
        <v>124</v>
      </c>
      <c r="AP192" t="s">
        <v>124</v>
      </c>
      <c r="AQ192">
        <v>33.168305968706257</v>
      </c>
      <c r="AR192">
        <v>30.397279552721308</v>
      </c>
      <c r="AS192" t="s">
        <v>124</v>
      </c>
      <c r="AT192">
        <v>40.336119066770159</v>
      </c>
      <c r="AU192">
        <v>39.328581515269903</v>
      </c>
      <c r="AV192">
        <v>45.178805970152908</v>
      </c>
      <c r="AW192" t="s">
        <v>124</v>
      </c>
      <c r="AX192">
        <v>39.108548484146141</v>
      </c>
      <c r="AY192">
        <v>30.953911469315415</v>
      </c>
      <c r="AZ192">
        <v>29.49320186182949</v>
      </c>
      <c r="BA192">
        <v>26.258387143063448</v>
      </c>
      <c r="BB192" t="s">
        <v>124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</row>
    <row r="193" spans="1:62" x14ac:dyDescent="0.25">
      <c r="A193" t="s">
        <v>380</v>
      </c>
      <c r="B193" s="1" t="s">
        <v>12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 t="s">
        <v>124</v>
      </c>
      <c r="BC193" t="s">
        <v>124</v>
      </c>
      <c r="BD193">
        <v>53.407653985253489</v>
      </c>
      <c r="BE193">
        <v>30.467959831775314</v>
      </c>
      <c r="BF193" t="s">
        <v>124</v>
      </c>
      <c r="BG193">
        <v>0</v>
      </c>
      <c r="BH193">
        <v>0</v>
      </c>
      <c r="BI193">
        <v>0</v>
      </c>
      <c r="BJ193">
        <v>0</v>
      </c>
    </row>
    <row r="194" spans="1:62" x14ac:dyDescent="0.25">
      <c r="A194" t="s">
        <v>382</v>
      </c>
      <c r="B194" t="s">
        <v>383</v>
      </c>
      <c r="C194">
        <v>58.71</v>
      </c>
      <c r="D194">
        <v>46.27</v>
      </c>
      <c r="E194">
        <v>60.25</v>
      </c>
      <c r="F194">
        <v>68.819999999999993</v>
      </c>
      <c r="G194">
        <v>57.22</v>
      </c>
      <c r="H194">
        <v>53.59</v>
      </c>
      <c r="I194">
        <v>42.162294383195558</v>
      </c>
      <c r="J194">
        <v>41.190498244468024</v>
      </c>
      <c r="K194">
        <v>40.798398882384305</v>
      </c>
      <c r="L194">
        <v>41.393948114844065</v>
      </c>
      <c r="M194">
        <v>49.850995657219627</v>
      </c>
      <c r="N194">
        <v>70.289521154813656</v>
      </c>
      <c r="O194">
        <v>51.017195591862709</v>
      </c>
      <c r="P194">
        <v>35.079537724325853</v>
      </c>
      <c r="Q194">
        <v>43.468966844122555</v>
      </c>
      <c r="R194">
        <v>33.576854292395005</v>
      </c>
      <c r="S194">
        <v>58.725676063859304</v>
      </c>
      <c r="T194">
        <v>68.039673024517981</v>
      </c>
      <c r="U194">
        <v>67.053844846747637</v>
      </c>
      <c r="V194">
        <v>73.436038764817567</v>
      </c>
      <c r="W194">
        <v>62.159478928904981</v>
      </c>
      <c r="X194">
        <v>68.089114571430599</v>
      </c>
      <c r="Y194">
        <v>67.516990516332996</v>
      </c>
      <c r="Z194">
        <v>54.129677494986495</v>
      </c>
      <c r="AA194">
        <v>61.677394254690256</v>
      </c>
      <c r="AB194">
        <v>69.641563447378061</v>
      </c>
      <c r="AC194">
        <v>76.873136298428236</v>
      </c>
      <c r="AD194">
        <v>66.341759462484276</v>
      </c>
      <c r="AE194">
        <v>61.24397065170632</v>
      </c>
      <c r="AF194">
        <v>55.262897245510516</v>
      </c>
      <c r="AG194">
        <v>65.860777998010235</v>
      </c>
      <c r="AH194">
        <v>55.91176701410577</v>
      </c>
      <c r="AI194">
        <v>66.148485393258426</v>
      </c>
      <c r="AJ194">
        <v>80.174512331843786</v>
      </c>
      <c r="AK194">
        <v>75.078366118678957</v>
      </c>
      <c r="AL194">
        <v>66.496542224280333</v>
      </c>
      <c r="AM194">
        <v>65.730977855195476</v>
      </c>
      <c r="AN194">
        <v>53.926948036005264</v>
      </c>
      <c r="AO194">
        <v>62.321863794291509</v>
      </c>
      <c r="AP194">
        <v>45.493323357196218</v>
      </c>
      <c r="AQ194">
        <v>56.706735714276277</v>
      </c>
      <c r="AR194">
        <v>54.361927953895048</v>
      </c>
      <c r="AS194">
        <v>59.493690513705062</v>
      </c>
      <c r="AT194">
        <v>58.730820332853582</v>
      </c>
      <c r="AU194">
        <v>37.598851485146632</v>
      </c>
      <c r="AV194">
        <v>60.382136594361988</v>
      </c>
      <c r="AW194" t="s">
        <v>124</v>
      </c>
      <c r="AX194">
        <v>55.81058074074074</v>
      </c>
      <c r="AY194">
        <v>59.70361012657348</v>
      </c>
      <c r="AZ194">
        <v>60.93548660085127</v>
      </c>
      <c r="BA194" t="s">
        <v>124</v>
      </c>
      <c r="BB194">
        <v>50.256687555948211</v>
      </c>
      <c r="BC194">
        <v>56.293783294665097</v>
      </c>
      <c r="BD194">
        <v>77.214075836424541</v>
      </c>
      <c r="BE194">
        <v>54.364829268299339</v>
      </c>
      <c r="BF194">
        <v>72.334849862453495</v>
      </c>
      <c r="BG194">
        <v>0</v>
      </c>
      <c r="BH194">
        <v>0</v>
      </c>
      <c r="BI194">
        <v>0</v>
      </c>
      <c r="BJ194">
        <v>0</v>
      </c>
    </row>
    <row r="195" spans="1:62" x14ac:dyDescent="0.25">
      <c r="A195" t="s">
        <v>382</v>
      </c>
      <c r="B195" t="s">
        <v>384</v>
      </c>
      <c r="C195">
        <v>35.53</v>
      </c>
      <c r="D195">
        <v>36.020000000000003</v>
      </c>
      <c r="E195">
        <v>45.74</v>
      </c>
      <c r="F195">
        <v>43.2</v>
      </c>
      <c r="G195">
        <v>27.77</v>
      </c>
      <c r="H195">
        <v>45.62</v>
      </c>
      <c r="I195">
        <v>58.583728811778307</v>
      </c>
      <c r="J195">
        <v>66.898028816636838</v>
      </c>
      <c r="K195">
        <v>60.282836016796537</v>
      </c>
      <c r="L195">
        <v>58.807122794887647</v>
      </c>
      <c r="M195">
        <v>64.848540960874701</v>
      </c>
      <c r="N195">
        <v>39.18441271163092</v>
      </c>
      <c r="O195">
        <v>79.484120922114343</v>
      </c>
      <c r="P195">
        <v>72.77776566757494</v>
      </c>
      <c r="Q195">
        <v>66.536997688204821</v>
      </c>
      <c r="R195">
        <v>65.598231309263724</v>
      </c>
      <c r="S195">
        <v>34.168626270968502</v>
      </c>
      <c r="T195">
        <v>34.491989100814806</v>
      </c>
      <c r="U195">
        <v>44.626667538073143</v>
      </c>
      <c r="V195">
        <v>42.274752285978067</v>
      </c>
      <c r="W195">
        <v>37.285990090739425</v>
      </c>
      <c r="X195">
        <v>46.347263345350726</v>
      </c>
      <c r="Y195">
        <v>53.689315068493151</v>
      </c>
      <c r="Z195" t="s">
        <v>124</v>
      </c>
      <c r="AA195">
        <v>21.939393665157795</v>
      </c>
      <c r="AB195">
        <v>44.829576623373242</v>
      </c>
      <c r="AC195">
        <v>30.362095192541052</v>
      </c>
      <c r="AD195">
        <v>42.22077581186899</v>
      </c>
      <c r="AE195">
        <v>36.236468227429299</v>
      </c>
      <c r="AF195">
        <v>30.632114983827833</v>
      </c>
      <c r="AG195">
        <v>36.431277502473499</v>
      </c>
      <c r="AH195">
        <v>34.115514408340886</v>
      </c>
      <c r="AI195">
        <v>45.878966292134827</v>
      </c>
      <c r="AJ195">
        <v>54.214607623321925</v>
      </c>
      <c r="AK195">
        <v>40.667448314284442</v>
      </c>
      <c r="AL195">
        <v>36.91500969082076</v>
      </c>
      <c r="AM195">
        <v>48.55875989052565</v>
      </c>
      <c r="AN195">
        <v>31.582647299508253</v>
      </c>
      <c r="AO195">
        <v>34.015880949621788</v>
      </c>
      <c r="AP195">
        <v>30.224737447133073</v>
      </c>
      <c r="AQ195">
        <v>33.866795714280087</v>
      </c>
      <c r="AR195">
        <v>33.663951008648354</v>
      </c>
      <c r="AS195">
        <v>46.393266806723823</v>
      </c>
      <c r="AT195" t="s">
        <v>124</v>
      </c>
      <c r="AU195">
        <v>52.062681876880738</v>
      </c>
      <c r="AV195">
        <v>46.643799235182939</v>
      </c>
      <c r="AW195" t="s">
        <v>124</v>
      </c>
      <c r="AX195">
        <v>39.890908148148149</v>
      </c>
      <c r="AY195">
        <v>41.869159493664718</v>
      </c>
      <c r="AZ195">
        <v>31.826177715094289</v>
      </c>
      <c r="BA195" t="s">
        <v>124</v>
      </c>
      <c r="BB195">
        <v>29.634674484700732</v>
      </c>
      <c r="BC195">
        <v>24.902011740956716</v>
      </c>
      <c r="BD195">
        <v>42.453420074345772</v>
      </c>
      <c r="BE195">
        <v>36.937534062241696</v>
      </c>
      <c r="BF195">
        <v>43.745133922105062</v>
      </c>
      <c r="BG195">
        <v>0</v>
      </c>
      <c r="BH195">
        <v>0</v>
      </c>
      <c r="BI195">
        <v>0</v>
      </c>
      <c r="BJ195">
        <v>0</v>
      </c>
    </row>
    <row r="196" spans="1:62" x14ac:dyDescent="0.25">
      <c r="A196" t="s">
        <v>385</v>
      </c>
      <c r="B196" t="s">
        <v>386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 t="s">
        <v>124</v>
      </c>
      <c r="AB196">
        <v>71.508064814814816</v>
      </c>
      <c r="AC196">
        <v>48.016271428571429</v>
      </c>
      <c r="AD196">
        <v>32.637187500000003</v>
      </c>
      <c r="AE196">
        <v>40.523687573961702</v>
      </c>
      <c r="AF196">
        <v>34.866635820898551</v>
      </c>
      <c r="AG196">
        <v>47.562967441860465</v>
      </c>
      <c r="AH196">
        <v>48.156423611111116</v>
      </c>
      <c r="AI196">
        <v>50.432787626409358</v>
      </c>
      <c r="AJ196">
        <v>57.53640148698387</v>
      </c>
      <c r="AK196">
        <v>60.424856291889078</v>
      </c>
      <c r="AL196">
        <v>46.825644345238096</v>
      </c>
      <c r="AM196">
        <v>51.082264367816094</v>
      </c>
      <c r="AN196">
        <v>40.029247549019608</v>
      </c>
      <c r="AO196">
        <v>33.466713529856385</v>
      </c>
      <c r="AP196">
        <v>32.545326923076921</v>
      </c>
      <c r="AQ196">
        <v>36.573851230098832</v>
      </c>
      <c r="AR196">
        <v>39.837967173842685</v>
      </c>
      <c r="AS196">
        <v>48.757403265301491</v>
      </c>
      <c r="AT196">
        <v>38.846616562946615</v>
      </c>
      <c r="AU196" t="s">
        <v>124</v>
      </c>
      <c r="AV196" t="s">
        <v>124</v>
      </c>
      <c r="AW196">
        <v>52.74283333333333</v>
      </c>
      <c r="AX196">
        <v>41.54159615384615</v>
      </c>
      <c r="AY196">
        <v>41.68649404761905</v>
      </c>
      <c r="AZ196">
        <v>35.109172413788244</v>
      </c>
      <c r="BA196">
        <v>43.019146762597138</v>
      </c>
      <c r="BB196">
        <v>33.598366161616163</v>
      </c>
      <c r="BC196">
        <v>30.02862212643678</v>
      </c>
      <c r="BD196">
        <v>0.20474702380952381</v>
      </c>
      <c r="BE196">
        <v>44.729380660948344</v>
      </c>
      <c r="BF196">
        <v>58.803345238095233</v>
      </c>
      <c r="BG196">
        <v>0</v>
      </c>
      <c r="BH196">
        <v>0</v>
      </c>
      <c r="BI196">
        <v>0</v>
      </c>
      <c r="BJ196">
        <v>0</v>
      </c>
    </row>
    <row r="197" spans="1:62" x14ac:dyDescent="0.25">
      <c r="A197" t="s">
        <v>385</v>
      </c>
      <c r="B197" t="s">
        <v>387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 t="s">
        <v>124</v>
      </c>
      <c r="AB197">
        <v>73.672964078794905</v>
      </c>
      <c r="AC197">
        <v>33.513528571428566</v>
      </c>
      <c r="AD197">
        <v>40.658616071428568</v>
      </c>
      <c r="AE197">
        <v>22.75769467455935</v>
      </c>
      <c r="AF197" t="s">
        <v>124</v>
      </c>
      <c r="AG197">
        <v>46.73314979000385</v>
      </c>
      <c r="AH197">
        <v>42.906524002319259</v>
      </c>
      <c r="AI197">
        <v>42.505550000000007</v>
      </c>
      <c r="AJ197">
        <v>66.942609665421713</v>
      </c>
      <c r="AK197">
        <v>41.50759776536313</v>
      </c>
      <c r="AL197">
        <v>34.458924107142856</v>
      </c>
      <c r="AM197">
        <v>52.861445402298848</v>
      </c>
      <c r="AN197">
        <v>23.639850490196078</v>
      </c>
      <c r="AO197">
        <v>51.420951302378256</v>
      </c>
      <c r="AP197">
        <v>36.492219551282055</v>
      </c>
      <c r="AQ197">
        <v>36.101450231481479</v>
      </c>
      <c r="AR197">
        <v>34.290445295665791</v>
      </c>
      <c r="AS197">
        <v>42.675934667218208</v>
      </c>
      <c r="AT197">
        <v>42.270495030530547</v>
      </c>
      <c r="AU197" t="s">
        <v>124</v>
      </c>
      <c r="AV197" t="s">
        <v>124</v>
      </c>
      <c r="AW197">
        <v>50.85370813719296</v>
      </c>
      <c r="AX197">
        <v>50.97234670946554</v>
      </c>
      <c r="AY197">
        <v>44.929017100379532</v>
      </c>
      <c r="AZ197">
        <v>34.724317102135366</v>
      </c>
      <c r="BA197" t="s">
        <v>124</v>
      </c>
      <c r="BB197" t="s">
        <v>124</v>
      </c>
      <c r="BC197">
        <v>26.250984172659674</v>
      </c>
      <c r="BD197">
        <v>0.34703709198810062</v>
      </c>
      <c r="BE197" t="s">
        <v>124</v>
      </c>
      <c r="BF197">
        <v>40.642284226190476</v>
      </c>
      <c r="BG197">
        <v>0</v>
      </c>
      <c r="BH197">
        <v>0</v>
      </c>
      <c r="BI197">
        <v>0</v>
      </c>
      <c r="BJ197">
        <v>0</v>
      </c>
    </row>
    <row r="198" spans="1:62" x14ac:dyDescent="0.25">
      <c r="A198" t="s">
        <v>385</v>
      </c>
      <c r="B198" t="s">
        <v>388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 t="s">
        <v>124</v>
      </c>
      <c r="AB198">
        <v>67.597354838709677</v>
      </c>
      <c r="AC198">
        <v>21.731603689379668</v>
      </c>
      <c r="AD198">
        <v>22.052547211894002</v>
      </c>
      <c r="AE198">
        <v>20.449116611987844</v>
      </c>
      <c r="AF198">
        <v>11.921848214285713</v>
      </c>
      <c r="AG198">
        <v>61.943953810623555</v>
      </c>
      <c r="AH198">
        <v>45.172301100176753</v>
      </c>
      <c r="AI198">
        <v>52.083677476944992</v>
      </c>
      <c r="AJ198">
        <v>48.28134522482349</v>
      </c>
      <c r="AK198">
        <v>51.243947858473</v>
      </c>
      <c r="AL198">
        <v>33.655843866168091</v>
      </c>
      <c r="AM198">
        <v>36.202161928754386</v>
      </c>
      <c r="AN198">
        <v>21.660416539047446</v>
      </c>
      <c r="AO198">
        <v>26.191705502848613</v>
      </c>
      <c r="AP198">
        <v>17.26489903846154</v>
      </c>
      <c r="AQ198">
        <v>20.361887185422255</v>
      </c>
      <c r="AR198">
        <v>26.272307507965735</v>
      </c>
      <c r="AS198">
        <v>31.05395157177551</v>
      </c>
      <c r="AT198">
        <v>30.208473040980241</v>
      </c>
      <c r="AU198" t="s">
        <v>124</v>
      </c>
      <c r="AV198" t="s">
        <v>124</v>
      </c>
      <c r="AW198">
        <v>54.924816161616164</v>
      </c>
      <c r="AX198">
        <v>35.744804156674661</v>
      </c>
      <c r="AY198">
        <v>32.495097159940208</v>
      </c>
      <c r="AZ198">
        <v>26.863588585014117</v>
      </c>
      <c r="BA198">
        <v>23.31700393278707</v>
      </c>
      <c r="BB198">
        <v>18.281553729455037</v>
      </c>
      <c r="BC198">
        <v>26.101996401585492</v>
      </c>
      <c r="BD198">
        <v>26.190108389012622</v>
      </c>
      <c r="BE198">
        <v>17.73831862745098</v>
      </c>
      <c r="BF198">
        <v>44.936526002975654</v>
      </c>
      <c r="BG198">
        <v>0</v>
      </c>
      <c r="BH198">
        <v>0</v>
      </c>
      <c r="BI198">
        <v>0</v>
      </c>
      <c r="BJ198">
        <v>0</v>
      </c>
    </row>
    <row r="199" spans="1:62" x14ac:dyDescent="0.25">
      <c r="A199" t="s">
        <v>389</v>
      </c>
      <c r="B199" t="s">
        <v>390</v>
      </c>
      <c r="C199">
        <v>42.19</v>
      </c>
      <c r="D199">
        <v>38.43</v>
      </c>
      <c r="E199">
        <v>42.96</v>
      </c>
      <c r="F199">
        <v>41.99</v>
      </c>
      <c r="G199">
        <v>34.19</v>
      </c>
      <c r="H199">
        <v>35.78</v>
      </c>
      <c r="I199" t="s">
        <v>124</v>
      </c>
      <c r="J199">
        <v>48.668051200643028</v>
      </c>
      <c r="K199">
        <v>36.98734952209962</v>
      </c>
      <c r="L199">
        <v>38.817836690851308</v>
      </c>
      <c r="M199">
        <v>51.049949629086917</v>
      </c>
      <c r="N199">
        <v>25.536470770421989</v>
      </c>
      <c r="O199">
        <v>49.166529152865166</v>
      </c>
      <c r="P199">
        <v>44.099147717581204</v>
      </c>
      <c r="Q199">
        <v>41.57941261292936</v>
      </c>
      <c r="R199">
        <v>39.349989655984878</v>
      </c>
      <c r="S199">
        <v>37.573108388125107</v>
      </c>
      <c r="T199" t="s">
        <v>124</v>
      </c>
      <c r="U199">
        <v>50.348852459011333</v>
      </c>
      <c r="V199">
        <v>52.749790168531298</v>
      </c>
      <c r="W199">
        <v>40.172763322089551</v>
      </c>
      <c r="X199">
        <v>37.010608910387234</v>
      </c>
      <c r="Y199">
        <v>45.008422135849081</v>
      </c>
      <c r="Z199">
        <v>39.720093771774174</v>
      </c>
      <c r="AA199" t="s">
        <v>124</v>
      </c>
      <c r="AB199" t="s">
        <v>124</v>
      </c>
      <c r="AC199" t="s">
        <v>124</v>
      </c>
      <c r="AD199" t="s">
        <v>124</v>
      </c>
      <c r="AE199" t="s">
        <v>124</v>
      </c>
      <c r="AF199" t="s">
        <v>124</v>
      </c>
      <c r="AG199" t="s">
        <v>124</v>
      </c>
      <c r="AH199" t="s">
        <v>124</v>
      </c>
      <c r="AI199" t="s">
        <v>124</v>
      </c>
      <c r="AJ199" t="s">
        <v>124</v>
      </c>
      <c r="AK199" t="s">
        <v>124</v>
      </c>
      <c r="AL199" t="s">
        <v>124</v>
      </c>
      <c r="AM199" t="s">
        <v>124</v>
      </c>
      <c r="AN199" t="s">
        <v>124</v>
      </c>
      <c r="AO199" t="s">
        <v>124</v>
      </c>
      <c r="AP199" t="s">
        <v>124</v>
      </c>
      <c r="AQ199" t="s">
        <v>124</v>
      </c>
      <c r="AR199" t="s">
        <v>124</v>
      </c>
      <c r="AS199" t="s">
        <v>124</v>
      </c>
      <c r="AT199" t="s">
        <v>124</v>
      </c>
      <c r="AU199" t="s">
        <v>124</v>
      </c>
      <c r="AV199" t="s">
        <v>124</v>
      </c>
      <c r="AW199" t="s">
        <v>124</v>
      </c>
      <c r="AX199" t="s">
        <v>124</v>
      </c>
      <c r="AY199" t="s">
        <v>124</v>
      </c>
      <c r="AZ199" t="s">
        <v>124</v>
      </c>
      <c r="BA199" t="s">
        <v>124</v>
      </c>
      <c r="BB199" t="s">
        <v>124</v>
      </c>
      <c r="BC199" t="s">
        <v>124</v>
      </c>
      <c r="BD199" t="s">
        <v>124</v>
      </c>
      <c r="BE199" t="s">
        <v>124</v>
      </c>
      <c r="BF199" t="s">
        <v>124</v>
      </c>
      <c r="BG199">
        <v>0</v>
      </c>
      <c r="BH199">
        <v>0</v>
      </c>
      <c r="BI199">
        <v>0</v>
      </c>
      <c r="BJ199">
        <v>0</v>
      </c>
    </row>
    <row r="200" spans="1:62" x14ac:dyDescent="0.25">
      <c r="A200" t="s">
        <v>389</v>
      </c>
      <c r="B200" t="s">
        <v>391</v>
      </c>
      <c r="C200">
        <v>47.19</v>
      </c>
      <c r="D200">
        <v>40.44</v>
      </c>
      <c r="E200">
        <v>40.74</v>
      </c>
      <c r="F200">
        <v>46.28</v>
      </c>
      <c r="G200">
        <v>42.03</v>
      </c>
      <c r="H200">
        <v>44.83</v>
      </c>
      <c r="I200">
        <v>42.085443194545896</v>
      </c>
      <c r="J200">
        <v>47.323939314779466</v>
      </c>
      <c r="K200">
        <v>41.411673627613922</v>
      </c>
      <c r="L200">
        <v>36.32327351792825</v>
      </c>
      <c r="M200">
        <v>52.865058949232228</v>
      </c>
      <c r="N200">
        <v>37.540410375532325</v>
      </c>
      <c r="O200">
        <v>39.882570016737553</v>
      </c>
      <c r="P200">
        <v>41.577520919900365</v>
      </c>
      <c r="Q200">
        <v>39.946250971020241</v>
      </c>
      <c r="R200">
        <v>42.779309286270113</v>
      </c>
      <c r="S200">
        <v>36.038352069699414</v>
      </c>
      <c r="T200" t="s">
        <v>124</v>
      </c>
      <c r="U200">
        <v>49.529061102826624</v>
      </c>
      <c r="V200">
        <v>50.510134273107624</v>
      </c>
      <c r="W200">
        <v>44.278596847994493</v>
      </c>
      <c r="X200">
        <v>38.81424482219947</v>
      </c>
      <c r="Y200">
        <v>46.769003948103105</v>
      </c>
      <c r="Z200">
        <v>36.858611887701258</v>
      </c>
      <c r="AA200">
        <v>38.782753567289603</v>
      </c>
      <c r="AB200">
        <v>33.31321249518232</v>
      </c>
      <c r="AC200">
        <v>41.985984810126581</v>
      </c>
      <c r="AD200">
        <v>40.911700501733108</v>
      </c>
      <c r="AE200">
        <v>37.832443649373886</v>
      </c>
      <c r="AF200">
        <v>26.931953886205378</v>
      </c>
      <c r="AG200">
        <v>30.069507760532151</v>
      </c>
      <c r="AH200">
        <v>44.102560465113299</v>
      </c>
      <c r="AI200">
        <v>38.367159056088838</v>
      </c>
      <c r="AJ200">
        <v>57.086395099532439</v>
      </c>
      <c r="AK200">
        <v>58.889040681186103</v>
      </c>
      <c r="AL200">
        <v>37.88524651162475</v>
      </c>
      <c r="AM200" t="s">
        <v>124</v>
      </c>
      <c r="AN200" t="s">
        <v>124</v>
      </c>
      <c r="AO200" t="s">
        <v>124</v>
      </c>
      <c r="AP200" t="s">
        <v>124</v>
      </c>
      <c r="AQ200" t="s">
        <v>124</v>
      </c>
      <c r="AR200" t="s">
        <v>124</v>
      </c>
      <c r="AS200" t="s">
        <v>124</v>
      </c>
      <c r="AT200" t="s">
        <v>124</v>
      </c>
      <c r="AU200" t="s">
        <v>124</v>
      </c>
      <c r="AV200" t="s">
        <v>124</v>
      </c>
      <c r="AW200" t="s">
        <v>124</v>
      </c>
      <c r="AX200" t="s">
        <v>124</v>
      </c>
      <c r="AY200" t="s">
        <v>124</v>
      </c>
      <c r="AZ200" t="s">
        <v>124</v>
      </c>
      <c r="BA200" t="s">
        <v>124</v>
      </c>
      <c r="BB200" t="s">
        <v>124</v>
      </c>
      <c r="BC200" t="s">
        <v>124</v>
      </c>
      <c r="BD200" t="s">
        <v>124</v>
      </c>
      <c r="BE200" t="s">
        <v>124</v>
      </c>
      <c r="BF200" t="s">
        <v>124</v>
      </c>
      <c r="BG200">
        <v>0</v>
      </c>
      <c r="BH200">
        <v>0</v>
      </c>
      <c r="BI200">
        <v>0</v>
      </c>
      <c r="BJ200">
        <v>0</v>
      </c>
    </row>
    <row r="201" spans="1:62" x14ac:dyDescent="0.25">
      <c r="A201" t="s">
        <v>389</v>
      </c>
      <c r="B201" t="s">
        <v>392</v>
      </c>
      <c r="C201">
        <v>37.729999999999997</v>
      </c>
      <c r="D201">
        <v>37.47</v>
      </c>
      <c r="E201">
        <v>28.66</v>
      </c>
      <c r="F201">
        <v>34.090000000000003</v>
      </c>
      <c r="G201">
        <v>35.99</v>
      </c>
      <c r="H201">
        <v>22.57</v>
      </c>
      <c r="I201">
        <v>41.237174385195999</v>
      </c>
      <c r="J201">
        <v>50.628214367527377</v>
      </c>
      <c r="K201">
        <v>40.924997976007354</v>
      </c>
      <c r="L201">
        <v>40.399754800509818</v>
      </c>
      <c r="M201">
        <v>53.772613609304884</v>
      </c>
      <c r="N201">
        <v>44.014445218737904</v>
      </c>
      <c r="O201">
        <v>42.134891463963783</v>
      </c>
      <c r="P201">
        <v>38.352184318215571</v>
      </c>
      <c r="Q201">
        <v>34.649510510774469</v>
      </c>
      <c r="R201">
        <v>37.31564750242584</v>
      </c>
      <c r="S201">
        <v>34.389910098057015</v>
      </c>
      <c r="T201" t="s">
        <v>124</v>
      </c>
      <c r="U201">
        <v>63.465514157966808</v>
      </c>
      <c r="V201">
        <v>52.455098603343977</v>
      </c>
      <c r="W201">
        <v>34.5373055414357</v>
      </c>
      <c r="X201" t="s">
        <v>124</v>
      </c>
      <c r="Y201">
        <v>48.529585760357143</v>
      </c>
      <c r="Z201">
        <v>42.263633224283446</v>
      </c>
      <c r="AA201">
        <v>39.022691862700285</v>
      </c>
      <c r="AB201">
        <v>32.523258002316844</v>
      </c>
      <c r="AC201">
        <v>30.492529957805907</v>
      </c>
      <c r="AD201">
        <v>36.563597066766299</v>
      </c>
      <c r="AE201">
        <v>28.350225402504474</v>
      </c>
      <c r="AF201">
        <v>28.07458237263166</v>
      </c>
      <c r="AG201">
        <v>32.4400088691796</v>
      </c>
      <c r="AH201">
        <v>44.447295348834203</v>
      </c>
      <c r="AI201">
        <v>42.464061293294442</v>
      </c>
      <c r="AJ201">
        <v>56.267889739655068</v>
      </c>
      <c r="AK201">
        <v>61.232105960278382</v>
      </c>
      <c r="AL201">
        <v>42.177857602858737</v>
      </c>
      <c r="AM201">
        <v>41.745572755421719</v>
      </c>
      <c r="AN201">
        <v>33.172608410376462</v>
      </c>
      <c r="AO201">
        <v>26.34289045674425</v>
      </c>
      <c r="AP201">
        <v>29.943464743589747</v>
      </c>
      <c r="AQ201">
        <v>25.252522502742622</v>
      </c>
      <c r="AR201">
        <v>29.124666418745552</v>
      </c>
      <c r="AS201">
        <v>36.739805952380948</v>
      </c>
      <c r="AT201">
        <v>40.358317252022616</v>
      </c>
      <c r="AU201">
        <v>38.655386534964649</v>
      </c>
      <c r="AV201">
        <v>52.159554006958068</v>
      </c>
      <c r="AW201" t="s">
        <v>124</v>
      </c>
      <c r="AX201">
        <v>36.45496645253391</v>
      </c>
      <c r="AY201">
        <v>38.987095305832149</v>
      </c>
      <c r="AZ201">
        <v>27.108262060746686</v>
      </c>
      <c r="BA201">
        <v>30.15840779610458</v>
      </c>
      <c r="BB201">
        <v>32.636332079840201</v>
      </c>
      <c r="BC201">
        <v>20.001509259259258</v>
      </c>
      <c r="BD201">
        <v>33.202239029605614</v>
      </c>
      <c r="BE201" t="s">
        <v>124</v>
      </c>
      <c r="BF201">
        <v>44.942562000691048</v>
      </c>
      <c r="BG201">
        <v>0</v>
      </c>
      <c r="BH201">
        <v>0</v>
      </c>
      <c r="BI201">
        <v>0</v>
      </c>
      <c r="BJ201">
        <v>0</v>
      </c>
    </row>
    <row r="202" spans="1:62" x14ac:dyDescent="0.25">
      <c r="A202" t="s">
        <v>389</v>
      </c>
      <c r="B202" t="s">
        <v>393</v>
      </c>
      <c r="C202">
        <v>37.17</v>
      </c>
      <c r="D202">
        <v>36.36</v>
      </c>
      <c r="E202">
        <v>28.76</v>
      </c>
      <c r="F202">
        <v>34.96</v>
      </c>
      <c r="G202">
        <v>27.85</v>
      </c>
      <c r="H202">
        <v>28.11</v>
      </c>
      <c r="I202">
        <v>45.576877220077215</v>
      </c>
      <c r="J202">
        <v>49.583265571663787</v>
      </c>
      <c r="K202">
        <v>43.113982021158897</v>
      </c>
      <c r="L202">
        <v>34.688793228158659</v>
      </c>
      <c r="M202">
        <v>45.627356976830129</v>
      </c>
      <c r="N202">
        <v>29.672659698025555</v>
      </c>
      <c r="O202">
        <v>29.845733799222518</v>
      </c>
      <c r="P202">
        <v>30.811096277521983</v>
      </c>
      <c r="Q202">
        <v>37.92706024825916</v>
      </c>
      <c r="R202">
        <v>36.6918066432589</v>
      </c>
      <c r="S202">
        <v>28.309745739486178</v>
      </c>
      <c r="T202" t="s">
        <v>124</v>
      </c>
      <c r="U202">
        <v>41.505527494751078</v>
      </c>
      <c r="V202">
        <v>40.682176260937325</v>
      </c>
      <c r="W202">
        <v>45.499839715048978</v>
      </c>
      <c r="X202">
        <v>51.672880562060897</v>
      </c>
      <c r="Y202">
        <v>43.702184017079951</v>
      </c>
      <c r="Z202">
        <v>30.511851038433999</v>
      </c>
      <c r="AA202">
        <v>39.09667664670318</v>
      </c>
      <c r="AB202">
        <v>34.538718894009214</v>
      </c>
      <c r="AC202">
        <v>32.033753614804091</v>
      </c>
      <c r="AD202">
        <v>38.19374159821426</v>
      </c>
      <c r="AE202">
        <v>40.223999999999997</v>
      </c>
      <c r="AF202">
        <v>22.911205357142855</v>
      </c>
      <c r="AG202">
        <v>36.872672645739911</v>
      </c>
      <c r="AH202">
        <v>38.143006944444444</v>
      </c>
      <c r="AI202">
        <v>36.313316983440558</v>
      </c>
      <c r="AJ202">
        <v>57.172512977107367</v>
      </c>
      <c r="AK202">
        <v>44.804614947961007</v>
      </c>
      <c r="AL202">
        <v>38.127706791229294</v>
      </c>
      <c r="AM202">
        <v>39.557790328827245</v>
      </c>
      <c r="AN202">
        <v>28.604989604985647</v>
      </c>
      <c r="AO202">
        <v>24.94202080237957</v>
      </c>
      <c r="AP202">
        <v>34.764222845688138</v>
      </c>
      <c r="AQ202">
        <v>36.463245179063357</v>
      </c>
      <c r="AR202">
        <v>24.650223754789273</v>
      </c>
      <c r="AS202">
        <v>38.836724528304515</v>
      </c>
      <c r="AT202">
        <v>38.108356785851591</v>
      </c>
      <c r="AU202">
        <v>36.948647916666665</v>
      </c>
      <c r="AV202">
        <v>50.35411805555556</v>
      </c>
      <c r="AW202" t="s">
        <v>124</v>
      </c>
      <c r="AX202">
        <v>40.09062468693763</v>
      </c>
      <c r="AY202">
        <v>28.325820075757576</v>
      </c>
      <c r="AZ202">
        <v>23.174777843956342</v>
      </c>
      <c r="BA202">
        <v>25.317788025290405</v>
      </c>
      <c r="BB202">
        <v>29.885580232209897</v>
      </c>
      <c r="BC202">
        <v>22.529595839526468</v>
      </c>
      <c r="BD202">
        <v>30.377655519597266</v>
      </c>
      <c r="BE202" t="s">
        <v>124</v>
      </c>
      <c r="BF202">
        <v>37.421202828439682</v>
      </c>
      <c r="BG202">
        <v>0</v>
      </c>
      <c r="BH202">
        <v>0</v>
      </c>
      <c r="BI202">
        <v>0</v>
      </c>
      <c r="BJ202">
        <v>0</v>
      </c>
    </row>
    <row r="203" spans="1:62" x14ac:dyDescent="0.25">
      <c r="A203" t="s">
        <v>394</v>
      </c>
      <c r="B203" t="s">
        <v>395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 t="s">
        <v>124</v>
      </c>
      <c r="BE203">
        <v>45.330389156924298</v>
      </c>
      <c r="BF203">
        <v>47.943461648398689</v>
      </c>
      <c r="BG203">
        <v>0</v>
      </c>
      <c r="BH203">
        <v>0</v>
      </c>
      <c r="BI203">
        <v>0</v>
      </c>
      <c r="BJ203">
        <v>0</v>
      </c>
    </row>
    <row r="204" spans="1:62" x14ac:dyDescent="0.25">
      <c r="A204" t="s">
        <v>396</v>
      </c>
      <c r="B204" t="s">
        <v>397</v>
      </c>
      <c r="C204">
        <v>51.84</v>
      </c>
      <c r="D204">
        <v>51.72</v>
      </c>
      <c r="E204">
        <v>46.46</v>
      </c>
      <c r="F204">
        <v>47.18</v>
      </c>
      <c r="G204">
        <v>61.56</v>
      </c>
      <c r="H204">
        <v>37.520000000000003</v>
      </c>
      <c r="I204">
        <v>40.72805816464372</v>
      </c>
      <c r="J204">
        <v>41.138007722007728</v>
      </c>
      <c r="K204">
        <v>43.105485285046797</v>
      </c>
      <c r="L204">
        <v>59.496863171550444</v>
      </c>
      <c r="M204">
        <v>70.571135979669975</v>
      </c>
      <c r="N204">
        <v>55.839192278685779</v>
      </c>
      <c r="O204">
        <v>57.668965278180536</v>
      </c>
      <c r="P204">
        <v>33.641211112342852</v>
      </c>
      <c r="Q204">
        <v>55.314803408257646</v>
      </c>
      <c r="R204">
        <v>52.474246786528198</v>
      </c>
      <c r="S204">
        <v>67.204988762849112</v>
      </c>
      <c r="T204">
        <v>39.559091965232128</v>
      </c>
      <c r="U204">
        <v>59.44441797710634</v>
      </c>
      <c r="V204">
        <v>92.107141463897051</v>
      </c>
      <c r="W204">
        <v>47.093805533596843</v>
      </c>
      <c r="X204">
        <v>35.1143613624604</v>
      </c>
      <c r="Y204">
        <v>68.942804581531959</v>
      </c>
      <c r="Z204">
        <v>57.738796458163421</v>
      </c>
      <c r="AA204">
        <v>57.46952879581653</v>
      </c>
      <c r="AB204">
        <v>37.569979434445052</v>
      </c>
      <c r="AC204">
        <v>54.699458333333332</v>
      </c>
      <c r="AD204">
        <v>42.963007352941176</v>
      </c>
      <c r="AE204">
        <v>42.77756195965776</v>
      </c>
      <c r="AF204">
        <v>43.714070769226851</v>
      </c>
      <c r="AG204">
        <v>24.333897497019588</v>
      </c>
      <c r="AH204">
        <v>55.050037044414736</v>
      </c>
      <c r="AI204">
        <v>56.854189989385077</v>
      </c>
      <c r="AJ204">
        <v>61.650135048240742</v>
      </c>
      <c r="AK204">
        <v>87.177868542189088</v>
      </c>
      <c r="AL204">
        <v>51.831171818839714</v>
      </c>
      <c r="AM204">
        <v>49.995319626163877</v>
      </c>
      <c r="AN204">
        <v>23.682786231526837</v>
      </c>
      <c r="AO204" t="s">
        <v>124</v>
      </c>
      <c r="AP204">
        <v>32.046278481007107</v>
      </c>
      <c r="AQ204">
        <v>33.898511296078446</v>
      </c>
      <c r="AR204" t="s">
        <v>124</v>
      </c>
      <c r="AS204">
        <v>42.851833515012395</v>
      </c>
      <c r="AT204">
        <v>40.53991071428571</v>
      </c>
      <c r="AU204">
        <v>62.523855208844594</v>
      </c>
      <c r="AV204" t="s">
        <v>124</v>
      </c>
      <c r="AW204" t="s">
        <v>124</v>
      </c>
      <c r="AX204">
        <v>136.08160592592594</v>
      </c>
      <c r="AY204">
        <v>67.392699725892811</v>
      </c>
      <c r="AZ204">
        <v>48.830854150195378</v>
      </c>
      <c r="BA204">
        <v>45.268893320042508</v>
      </c>
      <c r="BB204">
        <v>40.931409434346584</v>
      </c>
      <c r="BC204">
        <v>47.021813237920945</v>
      </c>
      <c r="BD204">
        <v>41.251295055428869</v>
      </c>
      <c r="BE204">
        <v>37.119839809671433</v>
      </c>
      <c r="BF204">
        <v>64.149458788488047</v>
      </c>
      <c r="BG204">
        <v>0</v>
      </c>
      <c r="BH204">
        <v>0</v>
      </c>
      <c r="BI204">
        <v>0</v>
      </c>
      <c r="BJ204">
        <v>0</v>
      </c>
    </row>
    <row r="205" spans="1:62" x14ac:dyDescent="0.25">
      <c r="A205" t="s">
        <v>396</v>
      </c>
      <c r="B205" t="s">
        <v>398</v>
      </c>
      <c r="C205">
        <v>41.08</v>
      </c>
      <c r="D205">
        <v>38.35</v>
      </c>
      <c r="E205">
        <v>60.21</v>
      </c>
      <c r="F205">
        <v>27.15</v>
      </c>
      <c r="G205">
        <v>50.19</v>
      </c>
      <c r="H205">
        <v>36.44</v>
      </c>
      <c r="I205">
        <v>41.174270798603118</v>
      </c>
      <c r="J205">
        <v>33.235474903474902</v>
      </c>
      <c r="K205">
        <v>37.591992981145459</v>
      </c>
      <c r="L205">
        <v>52.788018066153064</v>
      </c>
      <c r="M205">
        <v>55.424437180174905</v>
      </c>
      <c r="N205">
        <v>48.921062261857458</v>
      </c>
      <c r="O205">
        <v>54.046095162867445</v>
      </c>
      <c r="P205">
        <v>29.022760912832453</v>
      </c>
      <c r="Q205">
        <v>45.057118894074684</v>
      </c>
      <c r="R205">
        <v>43.928129830630979</v>
      </c>
      <c r="S205">
        <v>55.663015227435935</v>
      </c>
      <c r="T205">
        <v>35.946389502653851</v>
      </c>
      <c r="U205">
        <v>52.029061133336434</v>
      </c>
      <c r="V205">
        <v>55.480072262778926</v>
      </c>
      <c r="W205">
        <v>48.562618181818188</v>
      </c>
      <c r="X205">
        <v>39.862714067567744</v>
      </c>
      <c r="Y205">
        <v>43.389587959266734</v>
      </c>
      <c r="Z205">
        <v>53.845784701674155</v>
      </c>
      <c r="AA205">
        <v>48.606910994768633</v>
      </c>
      <c r="AB205">
        <v>37.944120308481018</v>
      </c>
      <c r="AC205">
        <v>40.069263888888884</v>
      </c>
      <c r="AD205">
        <v>38.735242647058818</v>
      </c>
      <c r="AE205">
        <v>31.243348703172654</v>
      </c>
      <c r="AF205">
        <v>43.693338461534545</v>
      </c>
      <c r="AG205">
        <v>35.667229558997818</v>
      </c>
      <c r="AH205">
        <v>65.179179446326955</v>
      </c>
      <c r="AI205">
        <v>67.365703925153966</v>
      </c>
      <c r="AJ205">
        <v>70.42595498393338</v>
      </c>
      <c r="AK205">
        <v>101.40840460356848</v>
      </c>
      <c r="AL205">
        <v>54.145769949681025</v>
      </c>
      <c r="AM205" t="s">
        <v>124</v>
      </c>
      <c r="AN205" t="s">
        <v>124</v>
      </c>
      <c r="AO205" t="s">
        <v>124</v>
      </c>
      <c r="AP205" t="s">
        <v>124</v>
      </c>
      <c r="AQ205" t="s">
        <v>124</v>
      </c>
      <c r="AR205" t="s">
        <v>124</v>
      </c>
      <c r="AS205" t="s">
        <v>124</v>
      </c>
      <c r="AT205" t="s">
        <v>124</v>
      </c>
      <c r="AU205" t="s">
        <v>124</v>
      </c>
      <c r="AV205" t="s">
        <v>124</v>
      </c>
      <c r="AW205" t="s">
        <v>124</v>
      </c>
      <c r="AX205" t="s">
        <v>124</v>
      </c>
      <c r="AY205" t="s">
        <v>124</v>
      </c>
      <c r="AZ205" t="s">
        <v>124</v>
      </c>
      <c r="BA205" t="s">
        <v>124</v>
      </c>
      <c r="BB205" t="s">
        <v>124</v>
      </c>
      <c r="BC205" t="s">
        <v>124</v>
      </c>
      <c r="BD205" t="s">
        <v>124</v>
      </c>
      <c r="BE205" t="s">
        <v>124</v>
      </c>
      <c r="BF205" t="s">
        <v>124</v>
      </c>
      <c r="BG205">
        <v>0</v>
      </c>
      <c r="BH205">
        <v>0</v>
      </c>
      <c r="BI205">
        <v>0</v>
      </c>
      <c r="BJ205">
        <v>0</v>
      </c>
    </row>
    <row r="206" spans="1:62" x14ac:dyDescent="0.25">
      <c r="A206" t="s">
        <v>399</v>
      </c>
      <c r="B206" t="s">
        <v>400</v>
      </c>
      <c r="C206" t="s">
        <v>124</v>
      </c>
      <c r="D206" t="s">
        <v>124</v>
      </c>
      <c r="E206" t="s">
        <v>124</v>
      </c>
      <c r="F206" t="s">
        <v>124</v>
      </c>
      <c r="G206" t="s">
        <v>124</v>
      </c>
      <c r="H206" t="s">
        <v>124</v>
      </c>
      <c r="I206" t="s">
        <v>124</v>
      </c>
      <c r="J206" t="s">
        <v>124</v>
      </c>
      <c r="K206" t="s">
        <v>124</v>
      </c>
      <c r="L206" t="s">
        <v>124</v>
      </c>
      <c r="M206" t="s">
        <v>124</v>
      </c>
      <c r="N206" t="s">
        <v>124</v>
      </c>
      <c r="O206">
        <v>43.023968388032401</v>
      </c>
      <c r="P206">
        <v>35.709943453104728</v>
      </c>
      <c r="Q206">
        <v>52.939527874943771</v>
      </c>
      <c r="R206">
        <v>46.003903489187856</v>
      </c>
      <c r="S206">
        <v>41.76137622093254</v>
      </c>
      <c r="T206" t="s">
        <v>124</v>
      </c>
      <c r="U206">
        <v>59.646870828090059</v>
      </c>
      <c r="V206">
        <v>48.515686481930324</v>
      </c>
      <c r="W206">
        <v>61.442721429965978</v>
      </c>
      <c r="X206">
        <v>50.415132258474955</v>
      </c>
      <c r="Y206">
        <v>49.348429871560072</v>
      </c>
      <c r="Z206">
        <v>53.656078356368347</v>
      </c>
      <c r="AA206">
        <v>52.666865315864996</v>
      </c>
      <c r="AB206">
        <v>63.358471429257179</v>
      </c>
      <c r="AC206">
        <v>40.350875512434733</v>
      </c>
      <c r="AD206">
        <v>49.195590872854567</v>
      </c>
      <c r="AE206">
        <v>47.479292730852698</v>
      </c>
      <c r="AF206">
        <v>37.565796441559911</v>
      </c>
      <c r="AG206">
        <v>43.959431086357029</v>
      </c>
      <c r="AH206">
        <v>43.54154504906333</v>
      </c>
      <c r="AI206">
        <v>57.392919911017287</v>
      </c>
      <c r="AJ206">
        <v>79.09370106101214</v>
      </c>
      <c r="AK206">
        <v>62.873562863085887</v>
      </c>
      <c r="AL206">
        <v>53.440298618507754</v>
      </c>
      <c r="AM206">
        <v>71.066460460618302</v>
      </c>
      <c r="AN206">
        <v>36.427388792945905</v>
      </c>
      <c r="AO206">
        <v>37.826698619631479</v>
      </c>
      <c r="AP206">
        <v>49.399037370287004</v>
      </c>
      <c r="AQ206">
        <v>43.84140143369175</v>
      </c>
      <c r="AR206">
        <v>46.935687684406354</v>
      </c>
      <c r="AS206">
        <v>60.208236553172384</v>
      </c>
      <c r="AT206">
        <v>48.807367479313655</v>
      </c>
      <c r="AU206">
        <v>55.48377561631866</v>
      </c>
      <c r="AV206">
        <v>68.753768849050616</v>
      </c>
      <c r="AW206" t="s">
        <v>124</v>
      </c>
      <c r="AX206">
        <v>53.612311866863166</v>
      </c>
      <c r="AY206">
        <v>49.489572485343956</v>
      </c>
      <c r="AZ206">
        <v>42.392859917557018</v>
      </c>
      <c r="BA206">
        <v>47.390402979515827</v>
      </c>
      <c r="BB206">
        <v>40.855313667984262</v>
      </c>
      <c r="BC206">
        <v>39.973786095701733</v>
      </c>
      <c r="BD206">
        <v>53.008758843431835</v>
      </c>
      <c r="BE206">
        <v>43.931246008869074</v>
      </c>
      <c r="BF206">
        <v>51.748510039151803</v>
      </c>
      <c r="BG206">
        <v>0</v>
      </c>
      <c r="BH206">
        <v>0</v>
      </c>
      <c r="BI206">
        <v>0</v>
      </c>
      <c r="BJ206">
        <v>0</v>
      </c>
    </row>
    <row r="207" spans="1:62" x14ac:dyDescent="0.25">
      <c r="A207" t="s">
        <v>399</v>
      </c>
      <c r="B207" t="s">
        <v>401</v>
      </c>
      <c r="C207" t="s">
        <v>124</v>
      </c>
      <c r="D207" t="s">
        <v>124</v>
      </c>
      <c r="E207" t="s">
        <v>124</v>
      </c>
      <c r="F207" t="s">
        <v>124</v>
      </c>
      <c r="G207" t="s">
        <v>124</v>
      </c>
      <c r="H207" t="s">
        <v>124</v>
      </c>
      <c r="I207" t="s">
        <v>124</v>
      </c>
      <c r="J207" t="s">
        <v>124</v>
      </c>
      <c r="K207" t="s">
        <v>124</v>
      </c>
      <c r="L207" t="s">
        <v>124</v>
      </c>
      <c r="M207" t="s">
        <v>124</v>
      </c>
      <c r="N207" t="s">
        <v>124</v>
      </c>
      <c r="O207" t="s">
        <v>124</v>
      </c>
      <c r="P207">
        <v>39.135117036925031</v>
      </c>
      <c r="Q207">
        <v>58.153307326351545</v>
      </c>
      <c r="R207">
        <v>31.902066975375995</v>
      </c>
      <c r="S207">
        <v>37.392445722303862</v>
      </c>
      <c r="T207">
        <v>42.175386355283393</v>
      </c>
      <c r="U207">
        <v>50.235842102317939</v>
      </c>
      <c r="V207">
        <v>52.802297195218543</v>
      </c>
      <c r="W207">
        <v>44.906653791698673</v>
      </c>
      <c r="X207" t="s">
        <v>124</v>
      </c>
      <c r="Y207" t="s">
        <v>124</v>
      </c>
      <c r="Z207">
        <v>34.954070227522898</v>
      </c>
      <c r="AA207" t="s">
        <v>124</v>
      </c>
      <c r="AB207">
        <v>88.263840748273907</v>
      </c>
      <c r="AC207" t="s">
        <v>124</v>
      </c>
      <c r="AD207">
        <v>37.877633159691051</v>
      </c>
      <c r="AE207">
        <v>29.83675429025174</v>
      </c>
      <c r="AF207">
        <v>32.954890900988239</v>
      </c>
      <c r="AG207">
        <v>22.204010551465071</v>
      </c>
      <c r="AH207">
        <v>45.966038289269861</v>
      </c>
      <c r="AI207">
        <v>44.637579531929717</v>
      </c>
      <c r="AJ207">
        <v>60.384924681352302</v>
      </c>
      <c r="AK207">
        <v>54.518664245464208</v>
      </c>
      <c r="AL207" t="s">
        <v>124</v>
      </c>
      <c r="AM207">
        <v>49.545923701266716</v>
      </c>
      <c r="AN207">
        <v>38.260087294657204</v>
      </c>
      <c r="AO207">
        <v>50.080752543679168</v>
      </c>
      <c r="AP207">
        <v>33.008092852026131</v>
      </c>
      <c r="AQ207">
        <v>24.558886854779892</v>
      </c>
      <c r="AR207">
        <v>41.182750918293337</v>
      </c>
      <c r="AS207">
        <v>45.228801140072314</v>
      </c>
      <c r="AT207">
        <v>39.155966273695256</v>
      </c>
      <c r="AU207">
        <v>43.278548745435451</v>
      </c>
      <c r="AV207">
        <v>69.681878285931745</v>
      </c>
      <c r="AW207" t="s">
        <v>124</v>
      </c>
      <c r="AX207">
        <v>53.960613222122163</v>
      </c>
      <c r="AY207">
        <v>46.149062131662433</v>
      </c>
      <c r="AZ207">
        <v>47.87493885641554</v>
      </c>
      <c r="BA207">
        <v>39.17281901025116</v>
      </c>
      <c r="BB207" t="s">
        <v>124</v>
      </c>
      <c r="BC207" t="s">
        <v>124</v>
      </c>
      <c r="BD207">
        <v>35.592280420356275</v>
      </c>
      <c r="BE207">
        <v>45.87929134771143</v>
      </c>
      <c r="BF207">
        <v>61.059191767360147</v>
      </c>
      <c r="BG207">
        <v>0</v>
      </c>
      <c r="BH207">
        <v>0</v>
      </c>
      <c r="BI207">
        <v>0</v>
      </c>
      <c r="BJ207">
        <v>0</v>
      </c>
    </row>
    <row r="208" spans="1:62" x14ac:dyDescent="0.25">
      <c r="A208" t="s">
        <v>402</v>
      </c>
      <c r="B208" t="s">
        <v>403</v>
      </c>
      <c r="C208">
        <v>33.880000000000003</v>
      </c>
      <c r="D208" t="s">
        <v>124</v>
      </c>
      <c r="E208">
        <v>40.35</v>
      </c>
      <c r="F208">
        <v>49.51</v>
      </c>
      <c r="G208">
        <v>25.5</v>
      </c>
      <c r="H208">
        <v>31.07</v>
      </c>
      <c r="I208">
        <v>34.748290557409007</v>
      </c>
      <c r="J208">
        <v>87.515695788812081</v>
      </c>
      <c r="K208">
        <v>38.310992736077488</v>
      </c>
      <c r="L208">
        <v>38.626860431833478</v>
      </c>
      <c r="M208">
        <v>43.01575272180726</v>
      </c>
      <c r="N208">
        <v>31.336126984126988</v>
      </c>
      <c r="O208">
        <v>39.862172676455749</v>
      </c>
      <c r="P208">
        <v>34.709694588854276</v>
      </c>
      <c r="Q208">
        <v>38.297406525462534</v>
      </c>
      <c r="R208">
        <v>32.072304412424195</v>
      </c>
      <c r="S208">
        <v>27.511401755979414</v>
      </c>
      <c r="T208">
        <v>30.918160270509834</v>
      </c>
      <c r="U208">
        <v>34.463717532467527</v>
      </c>
      <c r="V208">
        <v>37.849110876873311</v>
      </c>
      <c r="W208">
        <v>47.039116769450992</v>
      </c>
      <c r="X208">
        <v>41.016637030173399</v>
      </c>
      <c r="Y208">
        <v>32.16524136449101</v>
      </c>
      <c r="Z208">
        <v>31.5748891537833</v>
      </c>
      <c r="AA208">
        <v>48.666108540174307</v>
      </c>
      <c r="AB208">
        <v>40.478208643811698</v>
      </c>
      <c r="AC208">
        <v>22.322156279661623</v>
      </c>
      <c r="AD208">
        <v>25.349008064516131</v>
      </c>
      <c r="AE208">
        <v>31.33197103780881</v>
      </c>
      <c r="AF208">
        <v>26.236540322580641</v>
      </c>
      <c r="AG208">
        <v>30.791876575328558</v>
      </c>
      <c r="AH208">
        <v>30.695315293611863</v>
      </c>
      <c r="AI208">
        <v>39.947924899663178</v>
      </c>
      <c r="AJ208">
        <v>28.705682516458175</v>
      </c>
      <c r="AK208" t="s">
        <v>124</v>
      </c>
      <c r="AL208">
        <v>34.622809397064259</v>
      </c>
      <c r="AM208">
        <v>29.522914331462424</v>
      </c>
      <c r="AN208">
        <v>32.562966666666668</v>
      </c>
      <c r="AO208">
        <v>35.131171561057322</v>
      </c>
      <c r="AP208">
        <v>9.4533324061188448</v>
      </c>
      <c r="AQ208">
        <v>28.124271725828194</v>
      </c>
      <c r="AR208">
        <v>25.095640845068363</v>
      </c>
      <c r="AS208">
        <v>33.159543701801965</v>
      </c>
      <c r="AT208">
        <v>34.234841446450638</v>
      </c>
      <c r="AU208">
        <v>34.69208816120652</v>
      </c>
      <c r="AV208" t="s">
        <v>124</v>
      </c>
      <c r="AW208" t="s">
        <v>124</v>
      </c>
      <c r="AX208">
        <v>34.466789928054666</v>
      </c>
      <c r="AY208">
        <v>32.265514377002802</v>
      </c>
      <c r="AZ208">
        <v>28.171672074158007</v>
      </c>
      <c r="BA208">
        <v>26.418236316245405</v>
      </c>
      <c r="BB208">
        <v>22.473033333333333</v>
      </c>
      <c r="BC208">
        <v>24.592235632183908</v>
      </c>
      <c r="BD208">
        <v>46.538998511904765</v>
      </c>
      <c r="BE208">
        <v>31.588511002449483</v>
      </c>
      <c r="BF208">
        <v>38.939733974358973</v>
      </c>
      <c r="BG208">
        <v>0</v>
      </c>
      <c r="BH208">
        <v>0</v>
      </c>
      <c r="BI208">
        <v>0</v>
      </c>
      <c r="BJ208">
        <v>0</v>
      </c>
    </row>
    <row r="209" spans="1:62" x14ac:dyDescent="0.25">
      <c r="A209" t="s">
        <v>402</v>
      </c>
      <c r="B209" t="s">
        <v>404</v>
      </c>
      <c r="C209">
        <v>65.17</v>
      </c>
      <c r="D209">
        <v>31.9</v>
      </c>
      <c r="E209">
        <v>89.39</v>
      </c>
      <c r="F209" t="s">
        <v>124</v>
      </c>
      <c r="G209" t="s">
        <v>124</v>
      </c>
      <c r="H209">
        <v>72.8</v>
      </c>
      <c r="I209">
        <v>66.76979102597744</v>
      </c>
      <c r="J209">
        <v>41.969578881206786</v>
      </c>
      <c r="K209">
        <v>75.684713478611798</v>
      </c>
      <c r="L209">
        <v>60.709903011409409</v>
      </c>
      <c r="M209">
        <v>81.526477286938757</v>
      </c>
      <c r="N209">
        <v>51.972113046844768</v>
      </c>
      <c r="O209">
        <v>58.882123639221781</v>
      </c>
      <c r="P209">
        <v>44.307274569128069</v>
      </c>
      <c r="Q209">
        <v>43.574179867749287</v>
      </c>
      <c r="R209">
        <v>45.12629498028808</v>
      </c>
      <c r="S209">
        <v>34.543069936421439</v>
      </c>
      <c r="T209">
        <v>35.874215554315349</v>
      </c>
      <c r="U209">
        <v>38.41084415584416</v>
      </c>
      <c r="V209">
        <v>47.844689272698155</v>
      </c>
      <c r="W209">
        <v>53.276347722306362</v>
      </c>
      <c r="X209" t="s">
        <v>124</v>
      </c>
      <c r="Y209" t="s">
        <v>124</v>
      </c>
      <c r="Z209" t="s">
        <v>124</v>
      </c>
      <c r="AA209">
        <v>39.759823232323228</v>
      </c>
      <c r="AB209">
        <v>59.115753309208671</v>
      </c>
      <c r="AC209">
        <v>32.058874524714831</v>
      </c>
      <c r="AD209">
        <v>34.151879032258066</v>
      </c>
      <c r="AE209">
        <v>24.124556572682973</v>
      </c>
      <c r="AF209" t="s">
        <v>124</v>
      </c>
      <c r="AG209">
        <v>39.781620893144826</v>
      </c>
      <c r="AH209">
        <v>38.796952390117589</v>
      </c>
      <c r="AI209">
        <v>48.752144671023828</v>
      </c>
      <c r="AJ209">
        <v>26.340382589611167</v>
      </c>
      <c r="AK209" t="s">
        <v>124</v>
      </c>
      <c r="AL209">
        <v>37.759697537287551</v>
      </c>
      <c r="AM209">
        <v>32.010509426393902</v>
      </c>
      <c r="AN209">
        <v>33.865790725329333</v>
      </c>
      <c r="AO209">
        <v>39.615696594430815</v>
      </c>
      <c r="AP209">
        <v>33.575781944444444</v>
      </c>
      <c r="AQ209">
        <v>27.803944987773082</v>
      </c>
      <c r="AR209">
        <v>28.878353107344633</v>
      </c>
      <c r="AS209">
        <v>0</v>
      </c>
      <c r="AT209">
        <v>39.824661111111112</v>
      </c>
      <c r="AU209">
        <v>37.949886649879616</v>
      </c>
      <c r="AV209" t="s">
        <v>124</v>
      </c>
      <c r="AW209" t="s">
        <v>124</v>
      </c>
      <c r="AX209">
        <v>42.089851585007352</v>
      </c>
      <c r="AY209">
        <v>52.227145135566182</v>
      </c>
      <c r="AZ209">
        <v>30.993622247976369</v>
      </c>
      <c r="BA209">
        <v>29.406724587313889</v>
      </c>
      <c r="BB209">
        <v>25.26305277777778</v>
      </c>
      <c r="BC209">
        <v>26.691278969957082</v>
      </c>
      <c r="BD209" t="s">
        <v>124</v>
      </c>
      <c r="BE209">
        <v>33.707867970657745</v>
      </c>
      <c r="BF209">
        <v>41.078870400003829</v>
      </c>
      <c r="BG209">
        <v>0</v>
      </c>
      <c r="BH209">
        <v>0</v>
      </c>
      <c r="BI209">
        <v>0</v>
      </c>
      <c r="BJ209">
        <v>0</v>
      </c>
    </row>
    <row r="210" spans="1:62" x14ac:dyDescent="0.25">
      <c r="A210" t="s">
        <v>405</v>
      </c>
      <c r="B210" t="s">
        <v>406</v>
      </c>
      <c r="C210" t="s">
        <v>124</v>
      </c>
      <c r="D210">
        <v>55.68</v>
      </c>
      <c r="E210">
        <v>55.03</v>
      </c>
      <c r="F210">
        <v>61</v>
      </c>
      <c r="G210">
        <v>57.57</v>
      </c>
      <c r="H210">
        <v>38.17</v>
      </c>
      <c r="I210">
        <v>47.202220849420847</v>
      </c>
      <c r="J210">
        <v>49.00272438869834</v>
      </c>
      <c r="K210">
        <v>49.488602753255485</v>
      </c>
      <c r="L210">
        <v>62.324108859964163</v>
      </c>
      <c r="M210">
        <v>0</v>
      </c>
      <c r="N210">
        <v>62.226798975702486</v>
      </c>
      <c r="O210">
        <v>61.993843158603262</v>
      </c>
      <c r="P210">
        <v>64.109980610941065</v>
      </c>
      <c r="Q210">
        <v>39.265517249407111</v>
      </c>
      <c r="R210">
        <v>48.529666332346324</v>
      </c>
      <c r="S210">
        <v>56.09407299341165</v>
      </c>
      <c r="T210">
        <v>57.921876876187731</v>
      </c>
      <c r="U210">
        <v>48.745709837148098</v>
      </c>
      <c r="V210">
        <v>58.493886565676135</v>
      </c>
      <c r="W210">
        <v>51.65340628380735</v>
      </c>
      <c r="X210">
        <v>51.270827872509678</v>
      </c>
      <c r="Y210">
        <v>59.506610452037201</v>
      </c>
      <c r="Z210" t="s">
        <v>124</v>
      </c>
      <c r="AA210" t="s">
        <v>124</v>
      </c>
      <c r="AB210">
        <v>59.347507389149676</v>
      </c>
      <c r="AC210" t="s">
        <v>124</v>
      </c>
      <c r="AD210">
        <v>105.23716298685494</v>
      </c>
      <c r="AE210">
        <v>43.361408596578599</v>
      </c>
      <c r="AF210">
        <v>28.737557333904963</v>
      </c>
      <c r="AG210">
        <v>58.351851584696341</v>
      </c>
      <c r="AH210">
        <v>49.810347169811315</v>
      </c>
      <c r="AI210">
        <v>48.940213031828989</v>
      </c>
      <c r="AJ210">
        <v>44.566536098310287</v>
      </c>
      <c r="AK210">
        <v>62.449051257883006</v>
      </c>
      <c r="AL210">
        <v>56.631208100388569</v>
      </c>
      <c r="AM210">
        <v>50.18914722717038</v>
      </c>
      <c r="AN210">
        <v>39.452931486789289</v>
      </c>
      <c r="AO210">
        <v>39.835424826869989</v>
      </c>
      <c r="AP210">
        <v>39.059771852134233</v>
      </c>
      <c r="AQ210">
        <v>34.144650020153605</v>
      </c>
      <c r="AR210">
        <v>47.887081814652525</v>
      </c>
      <c r="AS210">
        <v>39.105852477366611</v>
      </c>
      <c r="AT210">
        <v>42.892664792089988</v>
      </c>
      <c r="AU210">
        <v>51.531346690250956</v>
      </c>
      <c r="AV210">
        <v>53.260645161281353</v>
      </c>
      <c r="AW210" t="s">
        <v>124</v>
      </c>
      <c r="AX210">
        <v>50.108165158898551</v>
      </c>
      <c r="AY210">
        <v>58.148114280062572</v>
      </c>
      <c r="AZ210">
        <v>47.417064983062772</v>
      </c>
      <c r="BA210">
        <v>53.182101831728318</v>
      </c>
      <c r="BB210">
        <v>45.575771915296968</v>
      </c>
      <c r="BC210">
        <v>49.724179140217188</v>
      </c>
      <c r="BD210">
        <v>44.269209165226108</v>
      </c>
      <c r="BE210">
        <v>37.636114965307847</v>
      </c>
      <c r="BF210">
        <v>57.160651936451501</v>
      </c>
      <c r="BG210">
        <v>0</v>
      </c>
      <c r="BH210">
        <v>0</v>
      </c>
      <c r="BI210">
        <v>0</v>
      </c>
      <c r="BJ210">
        <v>0</v>
      </c>
    </row>
    <row r="211" spans="1:62" x14ac:dyDescent="0.25">
      <c r="A211" t="s">
        <v>405</v>
      </c>
      <c r="B211" t="s">
        <v>407</v>
      </c>
      <c r="C211" t="s">
        <v>124</v>
      </c>
      <c r="D211">
        <v>36.93</v>
      </c>
      <c r="E211">
        <v>35.32</v>
      </c>
      <c r="F211">
        <v>37.729999999999997</v>
      </c>
      <c r="G211">
        <v>38.35</v>
      </c>
      <c r="H211">
        <v>9.5399999999999991</v>
      </c>
      <c r="I211">
        <v>30.836691891891896</v>
      </c>
      <c r="J211">
        <v>41.545788068679023</v>
      </c>
      <c r="K211">
        <v>38.730210850373851</v>
      </c>
      <c r="L211">
        <v>40.22045030849992</v>
      </c>
      <c r="M211">
        <v>44.586418540881169</v>
      </c>
      <c r="N211">
        <v>48.959584190382714</v>
      </c>
      <c r="O211">
        <v>49.588547886040551</v>
      </c>
      <c r="P211">
        <v>45.583837819912624</v>
      </c>
      <c r="Q211">
        <v>34.049906712424637</v>
      </c>
      <c r="R211">
        <v>39.175992197636504</v>
      </c>
      <c r="S211">
        <v>47.110949029528207</v>
      </c>
      <c r="T211">
        <v>39.837001669142651</v>
      </c>
      <c r="U211">
        <v>40.621424864290084</v>
      </c>
      <c r="V211">
        <v>49.108673422675857</v>
      </c>
      <c r="W211">
        <v>45.074487066936875</v>
      </c>
      <c r="X211">
        <v>38.902766533605451</v>
      </c>
      <c r="Y211">
        <v>47.335539835114965</v>
      </c>
      <c r="Z211">
        <v>53.456664301643571</v>
      </c>
      <c r="AA211">
        <v>34.733600447678576</v>
      </c>
      <c r="AB211">
        <v>39.293404289111081</v>
      </c>
      <c r="AC211">
        <v>41.889132848155306</v>
      </c>
      <c r="AD211">
        <v>42.410639744005138</v>
      </c>
      <c r="AE211">
        <v>33.22020753812366</v>
      </c>
      <c r="AF211">
        <v>27.042467239529074</v>
      </c>
      <c r="AG211">
        <v>28.662321911632851</v>
      </c>
      <c r="AH211">
        <v>50.248964823270981</v>
      </c>
      <c r="AI211">
        <v>42.816310995576373</v>
      </c>
      <c r="AJ211">
        <v>35.615700322400542</v>
      </c>
      <c r="AK211">
        <v>53.293680345362937</v>
      </c>
      <c r="AL211">
        <v>46.66776015547935</v>
      </c>
      <c r="AM211">
        <v>38.475699100566331</v>
      </c>
      <c r="AN211">
        <v>33.543386004519917</v>
      </c>
      <c r="AO211">
        <v>28.25774219971164</v>
      </c>
      <c r="AP211">
        <v>29.662380150178599</v>
      </c>
      <c r="AQ211">
        <v>23.11740163525155</v>
      </c>
      <c r="AR211">
        <v>43.276511399476846</v>
      </c>
      <c r="AS211">
        <v>34.386301074391831</v>
      </c>
      <c r="AT211">
        <v>35.374122975094934</v>
      </c>
      <c r="AU211">
        <v>38.34750916084532</v>
      </c>
      <c r="AV211">
        <v>47.743511066113768</v>
      </c>
      <c r="AW211" t="s">
        <v>124</v>
      </c>
      <c r="AX211">
        <v>37.724745998610246</v>
      </c>
      <c r="AY211">
        <v>43.498870050909964</v>
      </c>
      <c r="AZ211">
        <v>42.301158399264821</v>
      </c>
      <c r="BA211">
        <v>38.996172392380821</v>
      </c>
      <c r="BB211">
        <v>33.924071459559698</v>
      </c>
      <c r="BC211">
        <v>36.299639324627734</v>
      </c>
      <c r="BD211">
        <v>39.045960286199559</v>
      </c>
      <c r="BE211">
        <v>37.080489999799894</v>
      </c>
      <c r="BF211">
        <v>48.44905935801166</v>
      </c>
      <c r="BG211">
        <v>0</v>
      </c>
      <c r="BH211">
        <v>0</v>
      </c>
      <c r="BI211">
        <v>0</v>
      </c>
      <c r="BJ211">
        <v>0</v>
      </c>
    </row>
    <row r="212" spans="1:62" x14ac:dyDescent="0.25">
      <c r="A212" t="s">
        <v>405</v>
      </c>
      <c r="B212" t="s">
        <v>408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52.351862357592672</v>
      </c>
      <c r="AB212">
        <v>21.428230748870082</v>
      </c>
      <c r="AC212">
        <v>46.348348827650717</v>
      </c>
      <c r="AD212" t="s">
        <v>124</v>
      </c>
      <c r="AE212">
        <v>52.069896193771626</v>
      </c>
      <c r="AF212" t="s">
        <v>124</v>
      </c>
      <c r="AG212">
        <v>49.007780784848244</v>
      </c>
      <c r="AH212">
        <v>53.516872300273896</v>
      </c>
      <c r="AI212">
        <v>43.831408230037539</v>
      </c>
      <c r="AJ212">
        <v>43.14416156545682</v>
      </c>
      <c r="AK212">
        <v>52.845434944812425</v>
      </c>
      <c r="AL212">
        <v>42.71848585265986</v>
      </c>
      <c r="AM212">
        <v>33.992940327584392</v>
      </c>
      <c r="AN212">
        <v>33.50980904155243</v>
      </c>
      <c r="AO212">
        <v>22.314660941222936</v>
      </c>
      <c r="AP212">
        <v>38.543213323062268</v>
      </c>
      <c r="AQ212">
        <v>39.233709668135155</v>
      </c>
      <c r="AR212" t="s">
        <v>124</v>
      </c>
      <c r="AS212">
        <v>35.796637297795634</v>
      </c>
      <c r="AT212">
        <v>38.146406389957875</v>
      </c>
      <c r="AU212">
        <v>40.688639860018789</v>
      </c>
      <c r="AV212">
        <v>44.936935409180585</v>
      </c>
      <c r="AW212" t="s">
        <v>124</v>
      </c>
      <c r="AX212">
        <v>34.10495902273324</v>
      </c>
      <c r="AY212">
        <v>33.500647010845178</v>
      </c>
      <c r="AZ212">
        <v>25.878099932610386</v>
      </c>
      <c r="BA212">
        <v>28.288734579876355</v>
      </c>
      <c r="BB212">
        <v>35.646764462321556</v>
      </c>
      <c r="BC212">
        <v>35.371807332848142</v>
      </c>
      <c r="BD212">
        <v>43.089915907874939</v>
      </c>
      <c r="BE212">
        <v>37.375039346665027</v>
      </c>
      <c r="BF212">
        <v>47.855906156907217</v>
      </c>
      <c r="BG212">
        <v>0</v>
      </c>
      <c r="BH212">
        <v>0</v>
      </c>
      <c r="BI212">
        <v>0</v>
      </c>
      <c r="BJ212">
        <v>0</v>
      </c>
    </row>
    <row r="213" spans="1:62" x14ac:dyDescent="0.25">
      <c r="A213" t="s">
        <v>409</v>
      </c>
      <c r="B213" t="s">
        <v>410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 t="s">
        <v>124</v>
      </c>
      <c r="BF213">
        <v>33.820509677412517</v>
      </c>
      <c r="BG213">
        <v>0</v>
      </c>
      <c r="BH213">
        <v>0</v>
      </c>
      <c r="BI213">
        <v>0</v>
      </c>
      <c r="BJ213">
        <v>0</v>
      </c>
    </row>
    <row r="214" spans="1:62" x14ac:dyDescent="0.25">
      <c r="A214" t="s">
        <v>411</v>
      </c>
      <c r="B214" t="s">
        <v>412</v>
      </c>
      <c r="C214">
        <v>36.46</v>
      </c>
      <c r="D214">
        <v>30.79</v>
      </c>
      <c r="E214">
        <v>29.1</v>
      </c>
      <c r="F214">
        <v>32.89</v>
      </c>
      <c r="G214">
        <v>33.17</v>
      </c>
      <c r="H214">
        <v>32.72</v>
      </c>
      <c r="I214">
        <v>37.216777773577775</v>
      </c>
      <c r="J214">
        <v>42.397525480452309</v>
      </c>
      <c r="K214">
        <v>40.08623184198143</v>
      </c>
      <c r="L214">
        <v>45.295610949839258</v>
      </c>
      <c r="M214">
        <v>49.266594667889315</v>
      </c>
      <c r="N214">
        <v>43.153776973608814</v>
      </c>
      <c r="O214">
        <v>36.551540627991109</v>
      </c>
      <c r="P214">
        <v>33.080262472622245</v>
      </c>
      <c r="Q214">
        <v>29.409558826977822</v>
      </c>
      <c r="R214">
        <v>31.808387042428102</v>
      </c>
      <c r="S214">
        <v>31.682725325325748</v>
      </c>
      <c r="T214">
        <v>35.303527453517816</v>
      </c>
      <c r="U214">
        <v>45.22017459796902</v>
      </c>
      <c r="V214">
        <v>51.732690131084858</v>
      </c>
      <c r="W214">
        <v>40.600576891913789</v>
      </c>
      <c r="X214">
        <v>38.741239551851514</v>
      </c>
      <c r="Y214">
        <v>46.769003948090948</v>
      </c>
      <c r="Z214">
        <v>35.683819463752869</v>
      </c>
      <c r="AA214">
        <v>32.822087658591201</v>
      </c>
      <c r="AB214">
        <v>32.822034915018435</v>
      </c>
      <c r="AC214">
        <v>32.654002383794754</v>
      </c>
      <c r="AD214">
        <v>28.68581510014894</v>
      </c>
      <c r="AE214">
        <v>24.474822847205392</v>
      </c>
      <c r="AF214">
        <v>28.476638630440405</v>
      </c>
      <c r="AG214">
        <v>39.42903780578547</v>
      </c>
      <c r="AH214">
        <v>42.216208009557782</v>
      </c>
      <c r="AI214">
        <v>45.923262251265427</v>
      </c>
      <c r="AJ214">
        <v>44.332240356079254</v>
      </c>
      <c r="AK214">
        <v>60.411896706597354</v>
      </c>
      <c r="AL214">
        <v>31.693566247221547</v>
      </c>
      <c r="AM214">
        <v>31.560831401866412</v>
      </c>
      <c r="AN214">
        <v>23.865313095238097</v>
      </c>
      <c r="AO214">
        <v>21.065924556214831</v>
      </c>
      <c r="AP214">
        <v>23.501525449099748</v>
      </c>
      <c r="AQ214">
        <v>26.457733254301225</v>
      </c>
      <c r="AR214">
        <v>30.60528496633723</v>
      </c>
      <c r="AS214">
        <v>36.234477205447014</v>
      </c>
      <c r="AT214">
        <v>32.828130142112059</v>
      </c>
      <c r="AU214">
        <v>35.879668699186986</v>
      </c>
      <c r="AV214">
        <v>48.338910984848482</v>
      </c>
      <c r="AW214" t="s">
        <v>124</v>
      </c>
      <c r="AX214">
        <v>22.371856662933929</v>
      </c>
      <c r="AY214">
        <v>29.262243102162564</v>
      </c>
      <c r="AZ214">
        <v>24.708034534085815</v>
      </c>
      <c r="BA214">
        <v>25.900498511904761</v>
      </c>
      <c r="BB214">
        <v>20.532410438908659</v>
      </c>
      <c r="BC214">
        <v>20.254516384585987</v>
      </c>
      <c r="BD214">
        <v>28.686718146720729</v>
      </c>
      <c r="BE214">
        <v>31.593533175357628</v>
      </c>
      <c r="BF214">
        <v>41.252244692328468</v>
      </c>
      <c r="BG214">
        <v>0</v>
      </c>
      <c r="BH214">
        <v>0</v>
      </c>
      <c r="BI214">
        <v>0</v>
      </c>
      <c r="BJ214">
        <v>0</v>
      </c>
    </row>
    <row r="215" spans="1:62" x14ac:dyDescent="0.25">
      <c r="A215" t="s">
        <v>411</v>
      </c>
      <c r="B215" t="s">
        <v>413</v>
      </c>
      <c r="C215">
        <v>34.090000000000003</v>
      </c>
      <c r="D215">
        <v>30.62</v>
      </c>
      <c r="E215">
        <v>28.27</v>
      </c>
      <c r="F215">
        <v>28.39</v>
      </c>
      <c r="G215">
        <v>33.909999999999997</v>
      </c>
      <c r="H215">
        <v>23.78</v>
      </c>
      <c r="I215">
        <v>35.220645473445479</v>
      </c>
      <c r="J215">
        <v>42.340995446478374</v>
      </c>
      <c r="K215">
        <v>33.250180704195735</v>
      </c>
      <c r="L215">
        <v>51.327292817679556</v>
      </c>
      <c r="M215">
        <v>51.122528028665968</v>
      </c>
      <c r="N215">
        <v>42.475968958316528</v>
      </c>
      <c r="O215">
        <v>36.721811779984861</v>
      </c>
      <c r="P215">
        <v>0</v>
      </c>
      <c r="Q215">
        <v>29.191710243074283</v>
      </c>
      <c r="R215">
        <v>33.275563566525335</v>
      </c>
      <c r="S215">
        <v>31.171713626530167</v>
      </c>
      <c r="T215">
        <v>32.42728737189087</v>
      </c>
      <c r="U215">
        <v>48.535939612737913</v>
      </c>
      <c r="V215">
        <v>49.766735565842765</v>
      </c>
      <c r="W215">
        <v>46.90472208718198</v>
      </c>
      <c r="X215">
        <v>33.295911591415575</v>
      </c>
      <c r="Y215">
        <v>30.071873212524789</v>
      </c>
      <c r="Z215">
        <v>40.30474572524605</v>
      </c>
      <c r="AA215">
        <v>34.167589388694942</v>
      </c>
      <c r="AB215">
        <v>34.687512112588159</v>
      </c>
      <c r="AC215">
        <v>26.470140643627033</v>
      </c>
      <c r="AD215">
        <v>27.917537750380202</v>
      </c>
      <c r="AE215">
        <v>24.209131922299587</v>
      </c>
      <c r="AF215">
        <v>31.967258652769836</v>
      </c>
      <c r="AG215">
        <v>26.762197183100906</v>
      </c>
      <c r="AH215">
        <v>43.778876270167252</v>
      </c>
      <c r="AI215">
        <v>43.810007722010759</v>
      </c>
      <c r="AJ215">
        <v>38.173813056376524</v>
      </c>
      <c r="AK215">
        <v>58.867098802405472</v>
      </c>
      <c r="AL215">
        <v>34.463698001477411</v>
      </c>
      <c r="AM215">
        <v>32.013463925230859</v>
      </c>
      <c r="AN215">
        <v>24.60240238095238</v>
      </c>
      <c r="AO215">
        <v>20.088954142013563</v>
      </c>
      <c r="AP215">
        <v>21.709559880237631</v>
      </c>
      <c r="AQ215">
        <v>24.891800829878953</v>
      </c>
      <c r="AR215">
        <v>29.637935676883394</v>
      </c>
      <c r="AS215">
        <v>40.356474837181764</v>
      </c>
      <c r="AT215">
        <v>30.914013462979504</v>
      </c>
      <c r="AU215">
        <v>35.711876016260163</v>
      </c>
      <c r="AV215">
        <v>44.560397727272729</v>
      </c>
      <c r="AW215" t="s">
        <v>124</v>
      </c>
      <c r="AX215">
        <v>30.568707726763719</v>
      </c>
      <c r="AY215">
        <v>32.627606263982102</v>
      </c>
      <c r="AZ215">
        <v>26.117113426613255</v>
      </c>
      <c r="BA215">
        <v>27.149455357142859</v>
      </c>
      <c r="BB215">
        <v>21.576984578884936</v>
      </c>
      <c r="BC215" t="s">
        <v>124</v>
      </c>
      <c r="BD215">
        <v>29.026708880311492</v>
      </c>
      <c r="BE215">
        <v>32.310827014220237</v>
      </c>
      <c r="BF215">
        <v>39.291624325290286</v>
      </c>
      <c r="BG215">
        <v>0</v>
      </c>
      <c r="BH215">
        <v>0</v>
      </c>
      <c r="BI215">
        <v>0</v>
      </c>
      <c r="BJ215">
        <v>0</v>
      </c>
    </row>
    <row r="216" spans="1:62" x14ac:dyDescent="0.25">
      <c r="A216" t="s">
        <v>411</v>
      </c>
      <c r="B216" t="s">
        <v>414</v>
      </c>
      <c r="C216">
        <v>41.45</v>
      </c>
      <c r="D216">
        <v>34.79</v>
      </c>
      <c r="E216">
        <v>26.86</v>
      </c>
      <c r="F216">
        <v>25.6</v>
      </c>
      <c r="G216">
        <v>35.49</v>
      </c>
      <c r="H216">
        <v>26.74</v>
      </c>
      <c r="I216">
        <v>37.272225893022707</v>
      </c>
      <c r="J216">
        <v>48.050528877845956</v>
      </c>
      <c r="K216">
        <v>45.062133010301636</v>
      </c>
      <c r="L216">
        <v>36.944051440521903</v>
      </c>
      <c r="M216">
        <v>48.198026975320936</v>
      </c>
      <c r="N216">
        <v>45.95538343681693</v>
      </c>
      <c r="O216">
        <v>33.146117588116155</v>
      </c>
      <c r="P216">
        <v>33.422472084408</v>
      </c>
      <c r="Q216">
        <v>29.932395428346307</v>
      </c>
      <c r="R216">
        <v>30.575958762186421</v>
      </c>
      <c r="S216">
        <v>29.69545760778739</v>
      </c>
      <c r="T216">
        <v>34.932399701049825</v>
      </c>
      <c r="U216">
        <v>42.476093206436126</v>
      </c>
      <c r="V216">
        <v>58.079914870295049</v>
      </c>
      <c r="W216">
        <v>46.010850753524551</v>
      </c>
      <c r="X216">
        <v>30.686691943706691</v>
      </c>
      <c r="Y216">
        <v>37.909301925137484</v>
      </c>
      <c r="Z216">
        <v>39.884661519655758</v>
      </c>
      <c r="AA216">
        <v>33.392906574392789</v>
      </c>
      <c r="AB216">
        <v>34.480236868413748</v>
      </c>
      <c r="AC216">
        <v>28.6545697258681</v>
      </c>
      <c r="AD216">
        <v>21.91666872110547</v>
      </c>
      <c r="AE216">
        <v>28.382042331114299</v>
      </c>
      <c r="AF216">
        <v>31.144756233715206</v>
      </c>
      <c r="AG216">
        <v>22.166971089697984</v>
      </c>
      <c r="AH216">
        <v>45.8731739390253</v>
      </c>
      <c r="AI216">
        <v>50.533999406002906</v>
      </c>
      <c r="AJ216">
        <v>36.128034124625962</v>
      </c>
      <c r="AK216">
        <v>59.443823353303777</v>
      </c>
      <c r="AL216">
        <v>38.802213175422267</v>
      </c>
      <c r="AM216">
        <v>32.630690093455108</v>
      </c>
      <c r="AN216">
        <v>25.880023809523809</v>
      </c>
      <c r="AO216">
        <v>20.842035502960375</v>
      </c>
      <c r="AP216">
        <v>21.297613772453236</v>
      </c>
      <c r="AQ216">
        <v>27.811612329582974</v>
      </c>
      <c r="AR216">
        <v>30.152483171273733</v>
      </c>
      <c r="AS216">
        <v>36.544034339846057</v>
      </c>
      <c r="AT216">
        <v>33.939552729995476</v>
      </c>
      <c r="AU216">
        <v>35.544083333333333</v>
      </c>
      <c r="AV216">
        <v>49.824257575757571</v>
      </c>
      <c r="AW216" t="s">
        <v>124</v>
      </c>
      <c r="AX216">
        <v>30.979577454273983</v>
      </c>
      <c r="AY216">
        <v>32.29927815063386</v>
      </c>
      <c r="AZ216">
        <v>24.740803810656221</v>
      </c>
      <c r="BA216">
        <v>23.730180059523811</v>
      </c>
      <c r="BB216">
        <v>22.360415183867143</v>
      </c>
      <c r="BC216">
        <v>21.443626935540156</v>
      </c>
      <c r="BD216">
        <v>29.791688030890707</v>
      </c>
      <c r="BE216">
        <v>30.158945497632413</v>
      </c>
      <c r="BF216">
        <v>41.707742353357531</v>
      </c>
      <c r="BG216">
        <v>0</v>
      </c>
      <c r="BH216">
        <v>0</v>
      </c>
      <c r="BI216">
        <v>0</v>
      </c>
      <c r="BJ216">
        <v>0</v>
      </c>
    </row>
    <row r="217" spans="1:62" x14ac:dyDescent="0.25">
      <c r="A217" t="s">
        <v>411</v>
      </c>
      <c r="B217" t="s">
        <v>415</v>
      </c>
      <c r="C217" t="s">
        <v>124</v>
      </c>
      <c r="D217">
        <v>39.409999999999997</v>
      </c>
      <c r="E217">
        <v>39.9</v>
      </c>
      <c r="F217">
        <v>49.78</v>
      </c>
      <c r="G217">
        <v>65.22</v>
      </c>
      <c r="H217">
        <v>49.03</v>
      </c>
      <c r="I217">
        <v>45.817825955685414</v>
      </c>
      <c r="J217">
        <v>56.261691180494331</v>
      </c>
      <c r="K217">
        <v>46.792640784056182</v>
      </c>
      <c r="L217">
        <v>52.333535498916063</v>
      </c>
      <c r="M217">
        <v>57.119242607033875</v>
      </c>
      <c r="N217">
        <v>44.042619259259261</v>
      </c>
      <c r="O217">
        <v>44.846281774184511</v>
      </c>
      <c r="P217">
        <v>37.719173927095937</v>
      </c>
      <c r="Q217">
        <v>45.074129795929565</v>
      </c>
      <c r="R217">
        <v>48.927868135573519</v>
      </c>
      <c r="S217">
        <v>37.514214091082742</v>
      </c>
      <c r="T217" t="s">
        <v>124</v>
      </c>
      <c r="U217">
        <v>49.436699902248293</v>
      </c>
      <c r="V217">
        <v>51.251648211490519</v>
      </c>
      <c r="W217">
        <v>52.863980958051862</v>
      </c>
      <c r="X217">
        <v>57.586825699934614</v>
      </c>
      <c r="Y217">
        <v>52.391507154978896</v>
      </c>
      <c r="Z217">
        <v>41.552646187971931</v>
      </c>
      <c r="AA217">
        <v>44.030497770273477</v>
      </c>
      <c r="AB217">
        <v>45.803239069297199</v>
      </c>
      <c r="AC217">
        <v>39.870012511170692</v>
      </c>
      <c r="AD217">
        <v>33.9445582112537</v>
      </c>
      <c r="AE217">
        <v>46.468965517244513</v>
      </c>
      <c r="AF217">
        <v>31.417241995535115</v>
      </c>
      <c r="AG217">
        <v>40.84457653631285</v>
      </c>
      <c r="AH217">
        <v>46.487409952600224</v>
      </c>
      <c r="AI217">
        <v>48.297021428571426</v>
      </c>
      <c r="AJ217">
        <v>60.49886976048959</v>
      </c>
      <c r="AK217">
        <v>61.623241965264619</v>
      </c>
      <c r="AL217">
        <v>46.602233046092799</v>
      </c>
      <c r="AM217">
        <v>44.520741899441347</v>
      </c>
      <c r="AN217">
        <v>30.877424770911265</v>
      </c>
      <c r="AO217">
        <v>13.243295352324994</v>
      </c>
      <c r="AP217">
        <v>37.470021425926319</v>
      </c>
      <c r="AQ217">
        <v>39.012652304009578</v>
      </c>
      <c r="AR217">
        <v>32.078711359404096</v>
      </c>
      <c r="AS217">
        <v>43.043910820454819</v>
      </c>
      <c r="AT217">
        <v>45.085294642857143</v>
      </c>
      <c r="AU217">
        <v>31.097577235772363</v>
      </c>
      <c r="AV217">
        <v>58.788454545454542</v>
      </c>
      <c r="AW217" t="s">
        <v>124</v>
      </c>
      <c r="AX217">
        <v>41.675959851308328</v>
      </c>
      <c r="AY217">
        <v>39.866995190529039</v>
      </c>
      <c r="AZ217">
        <v>23.761051497002676</v>
      </c>
      <c r="BA217">
        <v>33.286098336419776</v>
      </c>
      <c r="BB217">
        <v>27.12347670250896</v>
      </c>
      <c r="BC217">
        <v>27.686215030564547</v>
      </c>
      <c r="BD217">
        <v>33.946646106396337</v>
      </c>
      <c r="BE217">
        <v>34.776749259037317</v>
      </c>
      <c r="BF217">
        <v>42.966527907821394</v>
      </c>
      <c r="BG217">
        <v>0</v>
      </c>
      <c r="BH217">
        <v>0</v>
      </c>
      <c r="BI217">
        <v>0</v>
      </c>
      <c r="BJ217">
        <v>0</v>
      </c>
    </row>
    <row r="218" spans="1:62" x14ac:dyDescent="0.25">
      <c r="A218" t="s">
        <v>411</v>
      </c>
      <c r="B218" t="s">
        <v>416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49.889200000000002</v>
      </c>
      <c r="AL218">
        <v>45.610799999999998</v>
      </c>
      <c r="AM218">
        <v>35.182200000000002</v>
      </c>
      <c r="AN218">
        <v>30.426299999999998</v>
      </c>
      <c r="AO218">
        <v>26.090599999999998</v>
      </c>
      <c r="AP218">
        <v>29.853300000000001</v>
      </c>
      <c r="AQ218">
        <v>31.9543</v>
      </c>
      <c r="AR218">
        <v>26.644499999999997</v>
      </c>
      <c r="AS218">
        <v>32.890199999999993</v>
      </c>
      <c r="AT218">
        <v>41.122300000000003</v>
      </c>
      <c r="AU218">
        <v>31.476800000000001</v>
      </c>
      <c r="AV218">
        <v>45.2288</v>
      </c>
      <c r="AW218">
        <v>39.116799999999998</v>
      </c>
      <c r="AX218">
        <v>32.5655</v>
      </c>
      <c r="AY218">
        <v>30.598199999999999</v>
      </c>
      <c r="AZ218">
        <v>27.9815</v>
      </c>
      <c r="BA218">
        <v>29.031999999999996</v>
      </c>
      <c r="BB218">
        <v>31.419499999999996</v>
      </c>
      <c r="BC218">
        <v>30.158899999999996</v>
      </c>
      <c r="BD218" t="s">
        <v>124</v>
      </c>
      <c r="BE218" t="s">
        <v>124</v>
      </c>
      <c r="BF218" t="s">
        <v>124</v>
      </c>
      <c r="BG218">
        <v>0</v>
      </c>
      <c r="BH218">
        <v>0</v>
      </c>
      <c r="BI218">
        <v>0</v>
      </c>
      <c r="BJ218">
        <v>0</v>
      </c>
    </row>
    <row r="219" spans="1:62" x14ac:dyDescent="0.25">
      <c r="A219" t="s">
        <v>411</v>
      </c>
      <c r="B219" t="s">
        <v>417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57.319099999999999</v>
      </c>
      <c r="AL219">
        <v>55.409100000000002</v>
      </c>
      <c r="AM219">
        <v>50.691399999999994</v>
      </c>
      <c r="AN219">
        <v>38.925799999999995</v>
      </c>
      <c r="AO219" t="s">
        <v>124</v>
      </c>
      <c r="AP219">
        <v>43.452500000000001</v>
      </c>
      <c r="AQ219">
        <v>50.825099999999999</v>
      </c>
      <c r="AR219">
        <v>44.693999999999996</v>
      </c>
      <c r="AS219">
        <v>50.385799999999996</v>
      </c>
      <c r="AT219">
        <v>62.953600000000002</v>
      </c>
      <c r="AU219">
        <v>51.455399999999997</v>
      </c>
      <c r="AV219">
        <v>64.347899999999996</v>
      </c>
      <c r="AW219">
        <v>56.612400000000001</v>
      </c>
      <c r="AX219">
        <v>60.3369</v>
      </c>
      <c r="AY219">
        <v>50.634100000000004</v>
      </c>
      <c r="AZ219">
        <v>45.209699999999998</v>
      </c>
      <c r="BA219" t="s">
        <v>124</v>
      </c>
      <c r="BB219">
        <v>54.530499999999996</v>
      </c>
      <c r="BC219">
        <v>53.117099999999994</v>
      </c>
      <c r="BD219" t="s">
        <v>124</v>
      </c>
      <c r="BE219" t="s">
        <v>124</v>
      </c>
      <c r="BF219" t="s">
        <v>124</v>
      </c>
      <c r="BG219">
        <v>0</v>
      </c>
      <c r="BH219">
        <v>0</v>
      </c>
      <c r="BI219">
        <v>0</v>
      </c>
      <c r="BJ219">
        <v>0</v>
      </c>
    </row>
    <row r="220" spans="1:62" x14ac:dyDescent="0.25">
      <c r="A220" t="s">
        <v>411</v>
      </c>
      <c r="B220" t="s">
        <v>418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</row>
    <row r="221" spans="1:62" x14ac:dyDescent="0.25">
      <c r="A221" t="s">
        <v>411</v>
      </c>
      <c r="B221" t="s">
        <v>419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</row>
    <row r="222" spans="1:62" x14ac:dyDescent="0.25">
      <c r="A222" t="s">
        <v>411</v>
      </c>
      <c r="B222" t="s">
        <v>420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</row>
    <row r="223" spans="1:62" x14ac:dyDescent="0.25">
      <c r="A223" t="s">
        <v>421</v>
      </c>
      <c r="B223" t="s">
        <v>422</v>
      </c>
      <c r="C223">
        <v>43.34</v>
      </c>
      <c r="D223" t="s">
        <v>124</v>
      </c>
      <c r="E223" t="s">
        <v>124</v>
      </c>
      <c r="F223" t="s">
        <v>124</v>
      </c>
      <c r="G223" t="s">
        <v>124</v>
      </c>
      <c r="H223" t="s">
        <v>124</v>
      </c>
      <c r="I223" t="s">
        <v>124</v>
      </c>
      <c r="J223">
        <v>34.786843835189657</v>
      </c>
      <c r="K223">
        <v>39.69307886092021</v>
      </c>
      <c r="L223">
        <v>31.234972171156407</v>
      </c>
      <c r="M223">
        <v>48.761924846711942</v>
      </c>
      <c r="N223">
        <v>35.76416798018159</v>
      </c>
      <c r="O223" t="s">
        <v>124</v>
      </c>
      <c r="P223">
        <v>50.72162778324607</v>
      </c>
      <c r="Q223">
        <v>45.578774920844729</v>
      </c>
      <c r="R223">
        <v>25.132766534327494</v>
      </c>
      <c r="S223">
        <v>44.25684548265621</v>
      </c>
      <c r="T223">
        <v>50.778465612103808</v>
      </c>
      <c r="U223">
        <v>68.17875469781616</v>
      </c>
      <c r="V223">
        <v>60.056329848572723</v>
      </c>
      <c r="W223">
        <v>55.523877053179376</v>
      </c>
      <c r="X223">
        <v>30.306903584924203</v>
      </c>
      <c r="Y223">
        <v>55.787708728311657</v>
      </c>
      <c r="Z223">
        <v>31.914065906928244</v>
      </c>
      <c r="AA223">
        <v>51.647942342342333</v>
      </c>
      <c r="AB223">
        <v>89.156897041413984</v>
      </c>
      <c r="AC223" t="s">
        <v>124</v>
      </c>
      <c r="AD223" t="s">
        <v>124</v>
      </c>
      <c r="AE223">
        <v>18.766117104123346</v>
      </c>
      <c r="AF223">
        <v>27.002965017331771</v>
      </c>
      <c r="AG223">
        <v>40.071427007307783</v>
      </c>
      <c r="AH223">
        <v>49.203452657292949</v>
      </c>
      <c r="AI223">
        <v>49.565698304079604</v>
      </c>
      <c r="AJ223">
        <v>44.90240547352883</v>
      </c>
      <c r="AK223">
        <v>63.788355795159681</v>
      </c>
      <c r="AL223" t="s">
        <v>124</v>
      </c>
      <c r="AM223" t="s">
        <v>124</v>
      </c>
      <c r="AN223" t="s">
        <v>124</v>
      </c>
      <c r="AO223" t="s">
        <v>124</v>
      </c>
      <c r="AP223" t="s">
        <v>124</v>
      </c>
      <c r="AQ223" t="s">
        <v>124</v>
      </c>
      <c r="AR223" t="s">
        <v>124</v>
      </c>
      <c r="AS223" t="s">
        <v>124</v>
      </c>
      <c r="AT223" t="s">
        <v>124</v>
      </c>
      <c r="AU223" t="s">
        <v>124</v>
      </c>
      <c r="AV223" t="s">
        <v>124</v>
      </c>
      <c r="AW223" t="s">
        <v>124</v>
      </c>
      <c r="AX223" t="s">
        <v>124</v>
      </c>
      <c r="AY223" t="s">
        <v>124</v>
      </c>
      <c r="AZ223" t="s">
        <v>124</v>
      </c>
      <c r="BA223" t="s">
        <v>124</v>
      </c>
      <c r="BB223" t="s">
        <v>124</v>
      </c>
      <c r="BC223" t="s">
        <v>124</v>
      </c>
      <c r="BD223" t="s">
        <v>124</v>
      </c>
      <c r="BE223" t="s">
        <v>124</v>
      </c>
      <c r="BF223" t="s">
        <v>124</v>
      </c>
      <c r="BG223">
        <v>0</v>
      </c>
      <c r="BH223">
        <v>0</v>
      </c>
      <c r="BI223">
        <v>0</v>
      </c>
      <c r="BJ223">
        <v>0</v>
      </c>
    </row>
    <row r="224" spans="1:62" x14ac:dyDescent="0.25">
      <c r="A224" t="s">
        <v>421</v>
      </c>
      <c r="B224" t="s">
        <v>423</v>
      </c>
      <c r="C224">
        <v>38.57</v>
      </c>
      <c r="D224">
        <v>32</v>
      </c>
      <c r="E224">
        <v>40.130000000000003</v>
      </c>
      <c r="F224">
        <v>18.72</v>
      </c>
      <c r="G224">
        <v>47.65</v>
      </c>
      <c r="H224">
        <v>31.37</v>
      </c>
      <c r="I224">
        <v>30.946105775380953</v>
      </c>
      <c r="J224">
        <v>38.36864054832931</v>
      </c>
      <c r="K224">
        <v>35.620793647594667</v>
      </c>
      <c r="L224">
        <v>34.042610119125513</v>
      </c>
      <c r="M224">
        <v>50.07390488743065</v>
      </c>
      <c r="N224">
        <v>58.481123320762649</v>
      </c>
      <c r="O224">
        <v>64.125537419315947</v>
      </c>
      <c r="P224">
        <v>50.496947261504111</v>
      </c>
      <c r="Q224">
        <v>12.751204888569657</v>
      </c>
      <c r="R224">
        <v>32.273395952357895</v>
      </c>
      <c r="S224">
        <v>49.092104950555665</v>
      </c>
      <c r="T224">
        <v>55.833743966375486</v>
      </c>
      <c r="U224">
        <v>61.101375317420022</v>
      </c>
      <c r="V224">
        <v>57.469633993671643</v>
      </c>
      <c r="W224">
        <v>43.531475036591317</v>
      </c>
      <c r="X224">
        <v>29.651619183088005</v>
      </c>
      <c r="Y224">
        <v>45.826670402812795</v>
      </c>
      <c r="Z224">
        <v>43.574524323399444</v>
      </c>
      <c r="AA224">
        <v>56.396944144144143</v>
      </c>
      <c r="AB224">
        <v>64.708721893486668</v>
      </c>
      <c r="AC224">
        <v>46.387185682326617</v>
      </c>
      <c r="AD224" t="s">
        <v>124</v>
      </c>
      <c r="AE224">
        <v>18.206398615516516</v>
      </c>
      <c r="AF224">
        <v>42.870073747239211</v>
      </c>
      <c r="AG224">
        <v>42.063317518257115</v>
      </c>
      <c r="AH224">
        <v>52.496305436767116</v>
      </c>
      <c r="AI224">
        <v>58.258339779831473</v>
      </c>
      <c r="AJ224">
        <v>38.186496218938103</v>
      </c>
      <c r="AK224">
        <v>71.693025799011707</v>
      </c>
      <c r="AL224">
        <v>41.702332135147586</v>
      </c>
      <c r="AM224">
        <v>46.519751217692637</v>
      </c>
      <c r="AN224">
        <v>29.704638141807177</v>
      </c>
      <c r="AO224">
        <v>34.2292097850289</v>
      </c>
      <c r="AP224">
        <v>19.101181564244257</v>
      </c>
      <c r="AQ224">
        <v>28.079591836732643</v>
      </c>
      <c r="AR224">
        <v>41.141337830830082</v>
      </c>
      <c r="AS224">
        <v>38.664836395450571</v>
      </c>
      <c r="AT224">
        <v>25.632924795230103</v>
      </c>
      <c r="AU224">
        <v>39.32584596577577</v>
      </c>
      <c r="AV224">
        <v>48.918615613378662</v>
      </c>
      <c r="AW224" t="s">
        <v>124</v>
      </c>
      <c r="AX224">
        <v>38.838090863956822</v>
      </c>
      <c r="AY224">
        <v>53.968232301156299</v>
      </c>
      <c r="AZ224">
        <v>45.095796283278951</v>
      </c>
      <c r="BA224">
        <v>40.436172222222226</v>
      </c>
      <c r="BB224">
        <v>24.806990017139952</v>
      </c>
      <c r="BC224">
        <v>33.700342256215087</v>
      </c>
      <c r="BD224">
        <v>27.556313591089214</v>
      </c>
      <c r="BE224" t="s">
        <v>124</v>
      </c>
      <c r="BF224">
        <v>65.14838273273908</v>
      </c>
      <c r="BG224">
        <v>0</v>
      </c>
      <c r="BH224">
        <v>0</v>
      </c>
      <c r="BI224">
        <v>0</v>
      </c>
      <c r="BJ224">
        <v>0</v>
      </c>
    </row>
    <row r="225" spans="1:62" x14ac:dyDescent="0.25">
      <c r="A225" t="s">
        <v>424</v>
      </c>
      <c r="B225" t="s">
        <v>425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60.517305545228204</v>
      </c>
      <c r="AB225">
        <v>41.204685628738922</v>
      </c>
      <c r="AC225">
        <v>61.327424152286063</v>
      </c>
      <c r="AD225">
        <v>62.399848157807611</v>
      </c>
      <c r="AE225">
        <v>58.139314285714285</v>
      </c>
      <c r="AF225">
        <v>47.025833580972552</v>
      </c>
      <c r="AG225">
        <v>71.668046148133001</v>
      </c>
      <c r="AH225">
        <v>62.575164285714287</v>
      </c>
      <c r="AI225">
        <v>60.191465081719471</v>
      </c>
      <c r="AJ225">
        <v>80.928398656215009</v>
      </c>
      <c r="AK225">
        <v>75.101208333333332</v>
      </c>
      <c r="AL225">
        <v>56.837103756048066</v>
      </c>
      <c r="AM225">
        <v>59.968568240971393</v>
      </c>
      <c r="AN225">
        <v>39.886375743165665</v>
      </c>
      <c r="AO225">
        <v>37.461307063193786</v>
      </c>
      <c r="AP225">
        <v>48.076953375614472</v>
      </c>
      <c r="AQ225">
        <v>54.528076213154897</v>
      </c>
      <c r="AR225">
        <v>45.208142857146612</v>
      </c>
      <c r="AS225">
        <v>67.892978762696217</v>
      </c>
      <c r="AT225">
        <v>55.875775213988462</v>
      </c>
      <c r="AU225">
        <v>48.210050856250326</v>
      </c>
      <c r="AV225">
        <v>54.341602018754614</v>
      </c>
      <c r="AW225" t="s">
        <v>124</v>
      </c>
      <c r="AX225">
        <v>62.473297297302679</v>
      </c>
      <c r="AY225">
        <v>44.283729547993786</v>
      </c>
      <c r="AZ225">
        <v>39.104958519844821</v>
      </c>
      <c r="BA225">
        <v>40.422499070289852</v>
      </c>
      <c r="BB225">
        <v>59.73788821314799</v>
      </c>
      <c r="BC225">
        <v>52.922357459375071</v>
      </c>
      <c r="BD225">
        <v>58.295922740158097</v>
      </c>
      <c r="BE225">
        <v>49.000635447536631</v>
      </c>
      <c r="BF225">
        <v>60.214173298629241</v>
      </c>
      <c r="BG225">
        <v>0</v>
      </c>
      <c r="BH225">
        <v>0</v>
      </c>
      <c r="BI225">
        <v>0</v>
      </c>
      <c r="BJ225">
        <v>0</v>
      </c>
    </row>
    <row r="226" spans="1:62" x14ac:dyDescent="0.25">
      <c r="A226" t="s">
        <v>426</v>
      </c>
      <c r="B226" t="s">
        <v>427</v>
      </c>
      <c r="C226">
        <v>46.2</v>
      </c>
      <c r="D226">
        <v>41.86</v>
      </c>
      <c r="E226">
        <v>47.85</v>
      </c>
      <c r="F226">
        <v>75.7</v>
      </c>
      <c r="G226">
        <v>47.88</v>
      </c>
      <c r="H226">
        <v>56.96</v>
      </c>
      <c r="I226">
        <v>62.523693244738901</v>
      </c>
      <c r="J226">
        <v>58.400277992277992</v>
      </c>
      <c r="K226">
        <v>58.214219188053953</v>
      </c>
      <c r="L226">
        <v>44.956028486880385</v>
      </c>
      <c r="M226">
        <v>70.729809194947649</v>
      </c>
      <c r="N226">
        <v>59.37366058661928</v>
      </c>
      <c r="O226">
        <v>61.904941121188799</v>
      </c>
      <c r="P226">
        <v>52.528990675026122</v>
      </c>
      <c r="Q226">
        <v>48.66865052638088</v>
      </c>
      <c r="R226" t="s">
        <v>124</v>
      </c>
      <c r="S226">
        <v>52.434638518391928</v>
      </c>
      <c r="T226">
        <v>57.61332274076927</v>
      </c>
      <c r="U226">
        <v>63.16802718123958</v>
      </c>
      <c r="V226">
        <v>57.007778249221396</v>
      </c>
      <c r="W226">
        <v>57.69268451956281</v>
      </c>
      <c r="X226">
        <v>47.026854020296639</v>
      </c>
      <c r="Y226">
        <v>65.790675432835172</v>
      </c>
      <c r="Z226">
        <v>54.453873055885275</v>
      </c>
      <c r="AA226">
        <v>61.947912138719978</v>
      </c>
      <c r="AB226">
        <v>52.431028785982484</v>
      </c>
      <c r="AC226">
        <v>51.334522813108492</v>
      </c>
      <c r="AD226">
        <v>53.714267506493144</v>
      </c>
      <c r="AE226">
        <v>56.898666666666657</v>
      </c>
      <c r="AF226">
        <v>50.037482455045478</v>
      </c>
      <c r="AG226">
        <v>54.415366071428579</v>
      </c>
      <c r="AH226">
        <v>51.233659030054135</v>
      </c>
      <c r="AI226">
        <v>58.078644969241267</v>
      </c>
      <c r="AJ226">
        <v>64.875680555555547</v>
      </c>
      <c r="AK226">
        <v>71.83677783812918</v>
      </c>
      <c r="AL226">
        <v>56.965790103845258</v>
      </c>
      <c r="AM226">
        <v>55.500208385017729</v>
      </c>
      <c r="AN226">
        <v>40.621809523809524</v>
      </c>
      <c r="AO226">
        <v>44.136566612965737</v>
      </c>
      <c r="AP226">
        <v>41.527846211082888</v>
      </c>
      <c r="AQ226">
        <v>45.611331523508461</v>
      </c>
      <c r="AR226">
        <v>42.033868067979633</v>
      </c>
      <c r="AS226">
        <v>36.049085112552753</v>
      </c>
      <c r="AT226">
        <v>64.048321850895903</v>
      </c>
      <c r="AU226">
        <v>62.761021327242027</v>
      </c>
      <c r="AV226">
        <v>60.919794121303603</v>
      </c>
      <c r="AW226" t="s">
        <v>124</v>
      </c>
      <c r="AX226">
        <v>52.554387406625025</v>
      </c>
      <c r="AY226">
        <v>52.197545251672182</v>
      </c>
      <c r="AZ226">
        <v>45.168864621440747</v>
      </c>
      <c r="BA226">
        <v>41.266369817157873</v>
      </c>
      <c r="BB226">
        <v>44.147966908381051</v>
      </c>
      <c r="BC226">
        <v>41.769565632457173</v>
      </c>
      <c r="BD226">
        <v>44.852845616761229</v>
      </c>
      <c r="BE226">
        <v>46.628177486602404</v>
      </c>
      <c r="BF226">
        <v>61.354518058829065</v>
      </c>
      <c r="BG226">
        <v>0</v>
      </c>
      <c r="BH226">
        <v>0</v>
      </c>
      <c r="BI226">
        <v>0</v>
      </c>
      <c r="BJ226">
        <v>0</v>
      </c>
    </row>
    <row r="227" spans="1:62" x14ac:dyDescent="0.25">
      <c r="A227" t="s">
        <v>426</v>
      </c>
      <c r="B227" t="s">
        <v>428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</row>
    <row r="228" spans="1:62" x14ac:dyDescent="0.25">
      <c r="A228" t="s">
        <v>426</v>
      </c>
      <c r="B228" t="s">
        <v>429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</row>
    <row r="229" spans="1:62" x14ac:dyDescent="0.25">
      <c r="A229" t="s">
        <v>426</v>
      </c>
      <c r="B229" t="s">
        <v>430</v>
      </c>
      <c r="C229">
        <v>43.51</v>
      </c>
      <c r="D229">
        <v>38.22</v>
      </c>
      <c r="E229">
        <v>46.65</v>
      </c>
      <c r="F229">
        <v>46.78</v>
      </c>
      <c r="G229">
        <v>47.12</v>
      </c>
      <c r="H229">
        <v>42.51</v>
      </c>
      <c r="I229">
        <v>49.015280104486862</v>
      </c>
      <c r="J229">
        <v>53.854113892490275</v>
      </c>
      <c r="K229">
        <v>49.397957059525979</v>
      </c>
      <c r="L229">
        <v>47.106081738768872</v>
      </c>
      <c r="M229">
        <v>55.497557243502875</v>
      </c>
      <c r="N229">
        <v>55.481036303431416</v>
      </c>
      <c r="O229">
        <v>46.816885551164887</v>
      </c>
      <c r="P229">
        <v>43.624520009354505</v>
      </c>
      <c r="Q229">
        <v>38.847202563543789</v>
      </c>
      <c r="R229">
        <v>52.065319724869688</v>
      </c>
      <c r="S229">
        <v>46.056331831161849</v>
      </c>
      <c r="T229">
        <v>46.634597386426059</v>
      </c>
      <c r="U229">
        <v>55.997602474179949</v>
      </c>
      <c r="V229">
        <v>51.799955595922896</v>
      </c>
      <c r="W229">
        <v>45.998753246753246</v>
      </c>
      <c r="X229">
        <v>45.831334505508735</v>
      </c>
      <c r="Y229">
        <v>50.110027397260282</v>
      </c>
      <c r="Z229">
        <v>40.401531233993538</v>
      </c>
      <c r="AA229">
        <v>52.849035896326278</v>
      </c>
      <c r="AB229">
        <v>27.270625869259334</v>
      </c>
      <c r="AC229">
        <v>51.758402939371699</v>
      </c>
      <c r="AD229">
        <v>49.819758429056385</v>
      </c>
      <c r="AE229">
        <v>52.835796853217708</v>
      </c>
      <c r="AF229">
        <v>43.29494966526034</v>
      </c>
      <c r="AG229">
        <v>46.141850731464075</v>
      </c>
      <c r="AH229">
        <v>48.768630827215702</v>
      </c>
      <c r="AI229">
        <v>53.580436948104982</v>
      </c>
      <c r="AJ229" t="s">
        <v>124</v>
      </c>
      <c r="AK229">
        <v>65.301934794231741</v>
      </c>
      <c r="AL229">
        <v>42.935450892857141</v>
      </c>
      <c r="AM229">
        <v>45.342236665829269</v>
      </c>
      <c r="AN229">
        <v>39.295048809523813</v>
      </c>
      <c r="AO229">
        <v>24.796889219335146</v>
      </c>
      <c r="AP229">
        <v>37.678124767451934</v>
      </c>
      <c r="AQ229">
        <v>47.816596373112048</v>
      </c>
      <c r="AR229">
        <v>38.249527728086868</v>
      </c>
      <c r="AS229">
        <v>44.172372173913047</v>
      </c>
      <c r="AT229">
        <v>45.28797840616695</v>
      </c>
      <c r="AU229">
        <v>47.906050987009678</v>
      </c>
      <c r="AV229">
        <v>51.432452380952384</v>
      </c>
      <c r="AW229" t="s">
        <v>124</v>
      </c>
      <c r="AX229">
        <v>45.379917278186866</v>
      </c>
      <c r="AY229">
        <v>40.289218102918475</v>
      </c>
      <c r="AZ229">
        <v>39.918261652443896</v>
      </c>
      <c r="BA229">
        <v>36.896236476039959</v>
      </c>
      <c r="BB229">
        <v>43.102445919718093</v>
      </c>
      <c r="BC229">
        <v>44.492110219145459</v>
      </c>
      <c r="BD229">
        <v>41.896989601390707</v>
      </c>
      <c r="BE229">
        <v>48.932424543282664</v>
      </c>
      <c r="BF229">
        <v>57.235527367504865</v>
      </c>
      <c r="BG229">
        <v>0</v>
      </c>
      <c r="BH229">
        <v>0</v>
      </c>
      <c r="BI229">
        <v>0</v>
      </c>
      <c r="BJ229">
        <v>0</v>
      </c>
    </row>
    <row r="230" spans="1:62" x14ac:dyDescent="0.25">
      <c r="A230" t="s">
        <v>426</v>
      </c>
      <c r="B230" t="s">
        <v>431</v>
      </c>
      <c r="C230">
        <v>40.659999999999997</v>
      </c>
      <c r="D230">
        <v>38.86</v>
      </c>
      <c r="E230">
        <v>44.72</v>
      </c>
      <c r="F230">
        <v>38.1</v>
      </c>
      <c r="G230">
        <v>42.87</v>
      </c>
      <c r="H230">
        <v>29.03</v>
      </c>
      <c r="I230">
        <v>45.0949537707302</v>
      </c>
      <c r="J230">
        <v>55.892332479540549</v>
      </c>
      <c r="K230">
        <v>48.419170276342925</v>
      </c>
      <c r="L230">
        <v>45.90861602619006</v>
      </c>
      <c r="M230">
        <v>52.006384519229933</v>
      </c>
      <c r="N230">
        <v>51.406171258465498</v>
      </c>
      <c r="O230">
        <v>45.960189435550866</v>
      </c>
      <c r="P230">
        <v>39.864097747802802</v>
      </c>
      <c r="Q230">
        <v>38.203673665651543</v>
      </c>
      <c r="R230">
        <v>44.40453416149068</v>
      </c>
      <c r="S230">
        <v>42.176873646947932</v>
      </c>
      <c r="T230">
        <v>46.355626714114486</v>
      </c>
      <c r="U230">
        <v>45.708181164633586</v>
      </c>
      <c r="V230">
        <v>51.676115535251519</v>
      </c>
      <c r="W230">
        <v>50.151157131395095</v>
      </c>
      <c r="X230">
        <v>38.353292287047402</v>
      </c>
      <c r="Y230">
        <v>51.5362569674067</v>
      </c>
      <c r="Z230">
        <v>34.04893787736799</v>
      </c>
      <c r="AA230">
        <v>51.608081685863574</v>
      </c>
      <c r="AB230">
        <v>25.673378277153553</v>
      </c>
      <c r="AC230">
        <v>40.081332788891523</v>
      </c>
      <c r="AD230">
        <v>39.85873221344103</v>
      </c>
      <c r="AE230">
        <v>40.882699313222147</v>
      </c>
      <c r="AF230">
        <v>38.276987721697203</v>
      </c>
      <c r="AG230">
        <v>36.418280188444271</v>
      </c>
      <c r="AH230">
        <v>48.613055847628544</v>
      </c>
      <c r="AI230">
        <v>52.200614346667408</v>
      </c>
      <c r="AJ230">
        <v>40.532493055555555</v>
      </c>
      <c r="AK230">
        <v>62.439319796956255</v>
      </c>
      <c r="AL230">
        <v>43.867692384025077</v>
      </c>
      <c r="AM230">
        <v>38.96704504280703</v>
      </c>
      <c r="AN230">
        <v>39.749738716392592</v>
      </c>
      <c r="AO230">
        <v>27.852254338131555</v>
      </c>
      <c r="AP230">
        <v>25.839074404761906</v>
      </c>
      <c r="AQ230">
        <v>35.822107069170556</v>
      </c>
      <c r="AR230">
        <v>34.782899698085174</v>
      </c>
      <c r="AS230">
        <v>39.418537971014494</v>
      </c>
      <c r="AT230">
        <v>42.804991773776358</v>
      </c>
      <c r="AU230">
        <v>40.417233088671949</v>
      </c>
      <c r="AV230">
        <v>49.042993922864575</v>
      </c>
      <c r="AW230" t="s">
        <v>124</v>
      </c>
      <c r="AX230">
        <v>42.422359658479252</v>
      </c>
      <c r="AY230">
        <v>38.97899962802682</v>
      </c>
      <c r="AZ230">
        <v>36.740555513875265</v>
      </c>
      <c r="BA230">
        <v>36.853704791341357</v>
      </c>
      <c r="BB230">
        <v>38.245832294969304</v>
      </c>
      <c r="BC230">
        <v>30.542382553972491</v>
      </c>
      <c r="BD230">
        <v>31.11421516245278</v>
      </c>
      <c r="BE230">
        <v>29.328730305837155</v>
      </c>
      <c r="BF230">
        <v>49.929215559967552</v>
      </c>
      <c r="BG230">
        <v>0</v>
      </c>
      <c r="BH230">
        <v>0</v>
      </c>
      <c r="BI230">
        <v>0</v>
      </c>
      <c r="BJ230">
        <v>0</v>
      </c>
    </row>
    <row r="231" spans="1:62" x14ac:dyDescent="0.25">
      <c r="A231" t="s">
        <v>426</v>
      </c>
      <c r="B231" t="s">
        <v>432</v>
      </c>
      <c r="C231">
        <v>29.45</v>
      </c>
      <c r="D231">
        <v>35.799999999999997</v>
      </c>
      <c r="E231">
        <v>33.79</v>
      </c>
      <c r="F231">
        <v>39.82</v>
      </c>
      <c r="G231">
        <v>30.68</v>
      </c>
      <c r="H231">
        <v>45.02</v>
      </c>
      <c r="I231">
        <v>44.988519232433688</v>
      </c>
      <c r="J231">
        <v>38.625694160886091</v>
      </c>
      <c r="K231">
        <v>33.777738001170533</v>
      </c>
      <c r="L231">
        <v>34.496622285367089</v>
      </c>
      <c r="M231">
        <v>57.784871688018242</v>
      </c>
      <c r="N231">
        <v>42.871642324750134</v>
      </c>
      <c r="O231">
        <v>48.188573472702409</v>
      </c>
      <c r="P231">
        <v>43.940606731602259</v>
      </c>
      <c r="Q231">
        <v>54.186661440525306</v>
      </c>
      <c r="R231">
        <v>31.612872670807448</v>
      </c>
      <c r="S231">
        <v>33.673175772324498</v>
      </c>
      <c r="T231">
        <v>26.871432782118934</v>
      </c>
      <c r="U231">
        <v>54.524522474062287</v>
      </c>
      <c r="V231">
        <v>42.184584110409396</v>
      </c>
      <c r="W231">
        <v>45.81477888319175</v>
      </c>
      <c r="X231">
        <v>39.882891831730241</v>
      </c>
      <c r="Y231">
        <v>46.59930845536136</v>
      </c>
      <c r="Z231">
        <v>34.100547498332617</v>
      </c>
      <c r="AA231">
        <v>54.939264083368805</v>
      </c>
      <c r="AB231">
        <v>75.815130241597103</v>
      </c>
      <c r="AC231">
        <v>35.937834218046476</v>
      </c>
      <c r="AD231">
        <v>33.666696640318143</v>
      </c>
      <c r="AE231">
        <v>36.122011546883492</v>
      </c>
      <c r="AF231">
        <v>38.793633928571431</v>
      </c>
      <c r="AG231">
        <v>23.948051574509602</v>
      </c>
      <c r="AH231">
        <v>42.324879674639362</v>
      </c>
      <c r="AI231">
        <v>47.190064285714286</v>
      </c>
      <c r="AJ231">
        <v>64.527774047915244</v>
      </c>
      <c r="AK231">
        <v>53.087757948171571</v>
      </c>
      <c r="AL231">
        <v>36.704321548191835</v>
      </c>
      <c r="AM231">
        <v>53.335967249730125</v>
      </c>
      <c r="AN231">
        <v>25.173196706673018</v>
      </c>
      <c r="AO231">
        <v>39.312403073869817</v>
      </c>
      <c r="AP231">
        <v>35.400760416666671</v>
      </c>
      <c r="AQ231">
        <v>27.900526498699609</v>
      </c>
      <c r="AR231">
        <v>32.419730291845838</v>
      </c>
      <c r="AS231">
        <v>42.573012462567831</v>
      </c>
      <c r="AT231">
        <v>38.475681748069675</v>
      </c>
      <c r="AU231">
        <v>48.806848526936363</v>
      </c>
      <c r="AV231">
        <v>63.225880952380955</v>
      </c>
      <c r="AW231" t="s">
        <v>124</v>
      </c>
      <c r="AX231">
        <v>49.433269112743368</v>
      </c>
      <c r="AY231">
        <v>44.541905281426935</v>
      </c>
      <c r="AZ231">
        <v>29.156744255838582</v>
      </c>
      <c r="BA231">
        <v>36.955274179009479</v>
      </c>
      <c r="BB231">
        <v>24.181888673274244</v>
      </c>
      <c r="BC231">
        <v>26.422295757835442</v>
      </c>
      <c r="BD231">
        <v>53.989378118069368</v>
      </c>
      <c r="BE231">
        <v>39.940723733867578</v>
      </c>
      <c r="BF231">
        <v>51.176101787480192</v>
      </c>
      <c r="BG231">
        <v>0</v>
      </c>
      <c r="BH231">
        <v>0</v>
      </c>
      <c r="BI231">
        <v>0</v>
      </c>
      <c r="BJ231">
        <v>0</v>
      </c>
    </row>
    <row r="232" spans="1:62" x14ac:dyDescent="0.25">
      <c r="A232" t="s">
        <v>426</v>
      </c>
      <c r="B232" t="s">
        <v>433</v>
      </c>
      <c r="C232">
        <v>26.98</v>
      </c>
      <c r="D232">
        <v>25.38</v>
      </c>
      <c r="E232">
        <v>26.69</v>
      </c>
      <c r="F232">
        <v>39.67</v>
      </c>
      <c r="G232">
        <v>20.399999999999999</v>
      </c>
      <c r="H232">
        <v>33.15</v>
      </c>
      <c r="I232">
        <v>31.218125424538737</v>
      </c>
      <c r="J232">
        <v>29.370463294606456</v>
      </c>
      <c r="K232">
        <v>32.109768065859846</v>
      </c>
      <c r="L232">
        <v>23.561564838844635</v>
      </c>
      <c r="M232">
        <v>43.595017492183878</v>
      </c>
      <c r="N232">
        <v>33.061352313168868</v>
      </c>
      <c r="O232">
        <v>34.114564102230375</v>
      </c>
      <c r="P232">
        <v>27.275154308291292</v>
      </c>
      <c r="Q232">
        <v>32.119510118830647</v>
      </c>
      <c r="R232">
        <v>20.564333333333334</v>
      </c>
      <c r="S232">
        <v>21.167875909009613</v>
      </c>
      <c r="T232">
        <v>22.557961306559079</v>
      </c>
      <c r="U232">
        <v>34.106945311910003</v>
      </c>
      <c r="V232">
        <v>26.661432212144465</v>
      </c>
      <c r="W232">
        <v>39.647950693374426</v>
      </c>
      <c r="X232">
        <v>31.037508733214501</v>
      </c>
      <c r="Y232">
        <v>30.787641848882629</v>
      </c>
      <c r="Z232">
        <v>19.97259187201723</v>
      </c>
      <c r="AA232">
        <v>39.359838944196859</v>
      </c>
      <c r="AB232">
        <v>57.191092706387032</v>
      </c>
      <c r="AC232">
        <v>17.441310591357755</v>
      </c>
      <c r="AD232">
        <v>25.827828988529721</v>
      </c>
      <c r="AE232">
        <v>20.035416070676348</v>
      </c>
      <c r="AF232">
        <v>32.188025787254219</v>
      </c>
      <c r="AG232">
        <v>22.454769445737632</v>
      </c>
      <c r="AH232">
        <v>33.518641130303173</v>
      </c>
      <c r="AI232">
        <v>39.377192857142859</v>
      </c>
      <c r="AJ232">
        <v>46.127837749427542</v>
      </c>
      <c r="AK232">
        <v>33.733272413786331</v>
      </c>
      <c r="AL232" t="s">
        <v>124</v>
      </c>
      <c r="AM232">
        <v>46.371977670272265</v>
      </c>
      <c r="AN232" t="s">
        <v>124</v>
      </c>
      <c r="AO232" t="s">
        <v>124</v>
      </c>
      <c r="AP232" t="s">
        <v>124</v>
      </c>
      <c r="AQ232" t="s">
        <v>124</v>
      </c>
      <c r="AR232" t="s">
        <v>124</v>
      </c>
      <c r="AS232" t="s">
        <v>124</v>
      </c>
      <c r="AT232" t="s">
        <v>124</v>
      </c>
      <c r="AU232" t="s">
        <v>124</v>
      </c>
      <c r="AV232" t="s">
        <v>124</v>
      </c>
      <c r="AW232" t="s">
        <v>124</v>
      </c>
      <c r="AX232" t="s">
        <v>124</v>
      </c>
      <c r="AY232" t="s">
        <v>124</v>
      </c>
      <c r="AZ232" t="s">
        <v>124</v>
      </c>
      <c r="BA232" t="s">
        <v>124</v>
      </c>
      <c r="BB232" t="s">
        <v>124</v>
      </c>
      <c r="BC232" t="s">
        <v>124</v>
      </c>
      <c r="BD232" t="s">
        <v>124</v>
      </c>
      <c r="BE232" t="s">
        <v>124</v>
      </c>
      <c r="BF232" t="s">
        <v>124</v>
      </c>
      <c r="BG232">
        <v>0</v>
      </c>
      <c r="BH232">
        <v>0</v>
      </c>
      <c r="BI232">
        <v>0</v>
      </c>
      <c r="BJ232">
        <v>0</v>
      </c>
    </row>
    <row r="233" spans="1:62" x14ac:dyDescent="0.25">
      <c r="A233" t="s">
        <v>426</v>
      </c>
      <c r="B233" t="s">
        <v>434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 t="s">
        <v>124</v>
      </c>
      <c r="AL233" t="s">
        <v>124</v>
      </c>
      <c r="AM233">
        <v>43.613433962264146</v>
      </c>
      <c r="AN233">
        <v>23.500355634849836</v>
      </c>
      <c r="AO233">
        <v>33.886168507257004</v>
      </c>
      <c r="AP233">
        <v>29.26197841993957</v>
      </c>
      <c r="AQ233">
        <v>17.81967908309753</v>
      </c>
      <c r="AR233">
        <v>26.667392425794517</v>
      </c>
      <c r="AS233">
        <v>36.128127418872161</v>
      </c>
      <c r="AT233">
        <v>45.312973333333332</v>
      </c>
      <c r="AU233">
        <v>44.096014141086208</v>
      </c>
      <c r="AV233">
        <v>49.426314252344845</v>
      </c>
      <c r="AW233" t="s">
        <v>124</v>
      </c>
      <c r="AX233">
        <v>37.298434281595718</v>
      </c>
      <c r="AY233">
        <v>37.468705357142859</v>
      </c>
      <c r="AZ233">
        <v>35.19471865413243</v>
      </c>
      <c r="BA233">
        <v>32.192159164388833</v>
      </c>
      <c r="BB233">
        <v>23.13927100217381</v>
      </c>
      <c r="BC233">
        <v>27.043551724137934</v>
      </c>
      <c r="BD233">
        <v>33.722260392610835</v>
      </c>
      <c r="BE233">
        <v>32.562685469032751</v>
      </c>
      <c r="BF233">
        <v>49.089259602045345</v>
      </c>
      <c r="BG233">
        <v>0</v>
      </c>
      <c r="BH233">
        <v>0</v>
      </c>
      <c r="BI233">
        <v>0</v>
      </c>
      <c r="BJ233">
        <v>0</v>
      </c>
    </row>
    <row r="234" spans="1:62" x14ac:dyDescent="0.25">
      <c r="A234" t="s">
        <v>426</v>
      </c>
      <c r="B234" t="s">
        <v>435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 t="s">
        <v>124</v>
      </c>
      <c r="AL234" t="s">
        <v>124</v>
      </c>
      <c r="AM234">
        <v>43.870707360854432</v>
      </c>
      <c r="AN234">
        <v>36.992303486530169</v>
      </c>
      <c r="AO234">
        <v>34.398353641889067</v>
      </c>
      <c r="AP234">
        <v>45.029454545461043</v>
      </c>
      <c r="AQ234">
        <v>46.439106782106784</v>
      </c>
      <c r="AR234">
        <v>43.910093804044038</v>
      </c>
      <c r="AS234">
        <v>52.928888712566817</v>
      </c>
      <c r="AT234">
        <v>53.981143333333335</v>
      </c>
      <c r="AU234">
        <v>49.758575342462024</v>
      </c>
      <c r="AV234">
        <v>53.522570056738346</v>
      </c>
      <c r="AW234" t="s">
        <v>124</v>
      </c>
      <c r="AX234">
        <v>45.717807635099</v>
      </c>
      <c r="AY234">
        <v>52.107027912165194</v>
      </c>
      <c r="AZ234">
        <v>47.43108501141198</v>
      </c>
      <c r="BA234">
        <v>34.53225836845921</v>
      </c>
      <c r="BB234">
        <v>46.787428287839028</v>
      </c>
      <c r="BC234">
        <v>52.873398556540621</v>
      </c>
      <c r="BD234">
        <v>47.661802379726389</v>
      </c>
      <c r="BE234">
        <v>52.581092171075277</v>
      </c>
      <c r="BF234">
        <v>67.448699514220777</v>
      </c>
      <c r="BG234">
        <v>0</v>
      </c>
      <c r="BH234">
        <v>0</v>
      </c>
      <c r="BI234">
        <v>0</v>
      </c>
      <c r="BJ234">
        <v>0</v>
      </c>
    </row>
    <row r="235" spans="1:62" x14ac:dyDescent="0.25">
      <c r="A235" t="s">
        <v>426</v>
      </c>
      <c r="B235" t="s">
        <v>436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 t="s">
        <v>124</v>
      </c>
      <c r="AL235" t="s">
        <v>124</v>
      </c>
      <c r="AM235">
        <v>0</v>
      </c>
      <c r="AN235" t="s">
        <v>124</v>
      </c>
      <c r="AO235">
        <v>33.991619732273698</v>
      </c>
      <c r="AP235">
        <v>21.511731895849266</v>
      </c>
      <c r="AQ235">
        <v>21.911596003477456</v>
      </c>
      <c r="AR235">
        <v>29.385347792059548</v>
      </c>
      <c r="AS235">
        <v>44.228776188636473</v>
      </c>
      <c r="AT235">
        <v>50.0205084832875</v>
      </c>
      <c r="AU235">
        <v>51.356743503282651</v>
      </c>
      <c r="AV235">
        <v>51.446547303154382</v>
      </c>
      <c r="AW235" t="s">
        <v>124</v>
      </c>
      <c r="AX235">
        <v>49.323123682456497</v>
      </c>
      <c r="AY235">
        <v>43.963305317965876</v>
      </c>
      <c r="AZ235">
        <v>41.265386851731186</v>
      </c>
      <c r="BA235">
        <v>45.827890262747033</v>
      </c>
      <c r="BB235">
        <v>38.073311274509805</v>
      </c>
      <c r="BC235">
        <v>45.889205467562299</v>
      </c>
      <c r="BD235">
        <v>37.429063150586842</v>
      </c>
      <c r="BE235">
        <v>50.479701299971829</v>
      </c>
      <c r="BF235">
        <v>69.209150501672241</v>
      </c>
      <c r="BG235">
        <v>0</v>
      </c>
      <c r="BH235">
        <v>0</v>
      </c>
      <c r="BI235">
        <v>0</v>
      </c>
      <c r="BJ235">
        <v>0</v>
      </c>
    </row>
    <row r="236" spans="1:62" x14ac:dyDescent="0.25">
      <c r="A236" t="s">
        <v>437</v>
      </c>
      <c r="B236" t="s">
        <v>438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 t="s">
        <v>124</v>
      </c>
      <c r="BF236">
        <v>58.844294642857143</v>
      </c>
      <c r="BG236">
        <v>0</v>
      </c>
      <c r="BH236">
        <v>0</v>
      </c>
      <c r="BI236">
        <v>0</v>
      </c>
      <c r="BJ236">
        <v>0</v>
      </c>
    </row>
    <row r="237" spans="1:62" x14ac:dyDescent="0.25">
      <c r="A237" t="s">
        <v>437</v>
      </c>
      <c r="B237" t="s">
        <v>439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 t="s">
        <v>124</v>
      </c>
      <c r="BF237">
        <v>54.135113095238097</v>
      </c>
      <c r="BG237">
        <v>0</v>
      </c>
      <c r="BH237">
        <v>0</v>
      </c>
      <c r="BI237">
        <v>0</v>
      </c>
      <c r="BJ237">
        <v>0</v>
      </c>
    </row>
    <row r="238" spans="1:62" x14ac:dyDescent="0.25">
      <c r="A238" t="s">
        <v>440</v>
      </c>
      <c r="B238" t="s">
        <v>441</v>
      </c>
      <c r="C238">
        <v>33.04</v>
      </c>
      <c r="D238">
        <v>13.14</v>
      </c>
      <c r="E238">
        <v>39.29</v>
      </c>
      <c r="F238">
        <v>50.49</v>
      </c>
      <c r="G238">
        <v>21.15</v>
      </c>
      <c r="H238">
        <v>44.21</v>
      </c>
      <c r="I238">
        <v>30.004368999546884</v>
      </c>
      <c r="J238">
        <v>41.785657932201595</v>
      </c>
      <c r="K238">
        <v>40.864348374586775</v>
      </c>
      <c r="L238">
        <v>44.849649840757721</v>
      </c>
      <c r="M238">
        <v>46.590863092540204</v>
      </c>
      <c r="N238">
        <v>35.666536736741719</v>
      </c>
      <c r="O238">
        <v>41.214437859633207</v>
      </c>
      <c r="P238">
        <v>38.830677854013281</v>
      </c>
      <c r="Q238">
        <v>33.15051090293214</v>
      </c>
      <c r="R238">
        <v>35.663814463100081</v>
      </c>
      <c r="S238">
        <v>24.951314447427521</v>
      </c>
      <c r="T238">
        <v>29.544974808296885</v>
      </c>
      <c r="U238">
        <v>24.124172847181843</v>
      </c>
      <c r="V238">
        <v>0</v>
      </c>
      <c r="W238">
        <v>51.755785706169625</v>
      </c>
      <c r="X238">
        <v>45.518726616555</v>
      </c>
      <c r="Y238">
        <v>53.2431839938222</v>
      </c>
      <c r="Z238">
        <v>42.676016427968264</v>
      </c>
      <c r="AA238" t="s">
        <v>124</v>
      </c>
      <c r="AB238" t="s">
        <v>124</v>
      </c>
      <c r="AC238" t="s">
        <v>124</v>
      </c>
      <c r="AD238" t="s">
        <v>124</v>
      </c>
      <c r="AE238" t="s">
        <v>124</v>
      </c>
      <c r="AF238" t="s">
        <v>124</v>
      </c>
      <c r="AG238" t="s">
        <v>124</v>
      </c>
      <c r="AH238" t="s">
        <v>124</v>
      </c>
      <c r="AI238" t="s">
        <v>124</v>
      </c>
      <c r="AJ238" t="s">
        <v>124</v>
      </c>
      <c r="AK238" t="s">
        <v>124</v>
      </c>
      <c r="AL238" t="s">
        <v>124</v>
      </c>
      <c r="AM238" t="s">
        <v>124</v>
      </c>
      <c r="AN238" t="s">
        <v>124</v>
      </c>
      <c r="AO238" t="s">
        <v>124</v>
      </c>
      <c r="AP238" t="s">
        <v>124</v>
      </c>
      <c r="AQ238" t="s">
        <v>124</v>
      </c>
      <c r="AR238" t="s">
        <v>124</v>
      </c>
      <c r="AS238" t="s">
        <v>124</v>
      </c>
      <c r="AT238" t="s">
        <v>124</v>
      </c>
      <c r="AU238" t="s">
        <v>124</v>
      </c>
      <c r="AV238" t="s">
        <v>124</v>
      </c>
      <c r="AW238" t="s">
        <v>124</v>
      </c>
      <c r="AX238" t="s">
        <v>124</v>
      </c>
      <c r="AY238" t="s">
        <v>124</v>
      </c>
      <c r="AZ238" t="s">
        <v>124</v>
      </c>
      <c r="BA238" t="s">
        <v>124</v>
      </c>
      <c r="BB238" t="s">
        <v>124</v>
      </c>
      <c r="BC238" t="s">
        <v>124</v>
      </c>
      <c r="BD238" t="s">
        <v>124</v>
      </c>
      <c r="BE238" t="s">
        <v>124</v>
      </c>
      <c r="BF238" t="s">
        <v>124</v>
      </c>
      <c r="BG238">
        <v>0</v>
      </c>
      <c r="BH238">
        <v>0</v>
      </c>
      <c r="BI238">
        <v>0</v>
      </c>
      <c r="BJ238">
        <v>0</v>
      </c>
    </row>
    <row r="239" spans="1:62" x14ac:dyDescent="0.25">
      <c r="A239" t="s">
        <v>440</v>
      </c>
      <c r="B239" t="s">
        <v>442</v>
      </c>
      <c r="C239">
        <v>31.66</v>
      </c>
      <c r="D239">
        <v>34.619999999999997</v>
      </c>
      <c r="E239">
        <v>34.96</v>
      </c>
      <c r="F239">
        <v>36.03</v>
      </c>
      <c r="G239">
        <v>24.58</v>
      </c>
      <c r="H239">
        <v>39.340000000000003</v>
      </c>
      <c r="I239">
        <v>43.051696224394675</v>
      </c>
      <c r="J239">
        <v>43.937708984503821</v>
      </c>
      <c r="K239">
        <v>42.786046638398609</v>
      </c>
      <c r="L239">
        <v>36.300383300157691</v>
      </c>
      <c r="M239">
        <v>51.738449824506596</v>
      </c>
      <c r="N239">
        <v>33.07529590903254</v>
      </c>
      <c r="O239">
        <v>43.335347735580946</v>
      </c>
      <c r="P239">
        <v>33.009830529035419</v>
      </c>
      <c r="Q239">
        <v>30.178684799260193</v>
      </c>
      <c r="R239">
        <v>34.45281906537172</v>
      </c>
      <c r="S239">
        <v>28.120874453881903</v>
      </c>
      <c r="T239">
        <v>27.87427682806581</v>
      </c>
      <c r="U239">
        <v>44.217471243948481</v>
      </c>
      <c r="V239">
        <v>37.860082859566695</v>
      </c>
      <c r="W239">
        <v>55.810625063147015</v>
      </c>
      <c r="X239">
        <v>38.893768931761606</v>
      </c>
      <c r="Y239">
        <v>45.240078095539083</v>
      </c>
      <c r="Z239">
        <v>33.971394322879597</v>
      </c>
      <c r="AA239" t="s">
        <v>124</v>
      </c>
      <c r="AB239" t="s">
        <v>124</v>
      </c>
      <c r="AC239" t="s">
        <v>124</v>
      </c>
      <c r="AD239">
        <v>17.661284529085343</v>
      </c>
      <c r="AE239">
        <v>30.32579080423336</v>
      </c>
      <c r="AF239">
        <v>37.623128797689226</v>
      </c>
      <c r="AG239">
        <v>37.433730251295209</v>
      </c>
      <c r="AH239">
        <v>37.695450474791286</v>
      </c>
      <c r="AI239">
        <v>56.664604582414334</v>
      </c>
      <c r="AJ239">
        <v>60.73193281332891</v>
      </c>
      <c r="AK239">
        <v>48.21074988839861</v>
      </c>
      <c r="AL239">
        <v>36.439231971315408</v>
      </c>
      <c r="AM239">
        <v>46.389585047266188</v>
      </c>
      <c r="AN239">
        <v>35.71191973561551</v>
      </c>
      <c r="AO239">
        <v>34.763847068555265</v>
      </c>
      <c r="AP239">
        <v>39.648961745927117</v>
      </c>
      <c r="AQ239">
        <v>27.076511499249438</v>
      </c>
      <c r="AR239">
        <v>26.1017677230749</v>
      </c>
      <c r="AS239">
        <v>43.371921465156774</v>
      </c>
      <c r="AT239">
        <v>48.050436288949406</v>
      </c>
      <c r="AU239">
        <v>49.417570789861585</v>
      </c>
      <c r="AV239">
        <v>52.579454700485734</v>
      </c>
      <c r="AW239" t="s">
        <v>124</v>
      </c>
      <c r="AX239">
        <v>48.514626015180745</v>
      </c>
      <c r="AY239">
        <v>36.382579186643</v>
      </c>
      <c r="AZ239">
        <v>26.918920508046003</v>
      </c>
      <c r="BA239">
        <v>27.610529531041166</v>
      </c>
      <c r="BB239">
        <v>29.132576530611459</v>
      </c>
      <c r="BC239">
        <v>33.837084339830128</v>
      </c>
      <c r="BD239">
        <v>31.4988486426208</v>
      </c>
      <c r="BE239">
        <v>32.495272628554019</v>
      </c>
      <c r="BF239">
        <v>49.108310708521792</v>
      </c>
      <c r="BG239">
        <v>0</v>
      </c>
      <c r="BH239">
        <v>0</v>
      </c>
      <c r="BI239">
        <v>0</v>
      </c>
      <c r="BJ239">
        <v>0</v>
      </c>
    </row>
    <row r="240" spans="1:62" x14ac:dyDescent="0.25">
      <c r="A240" t="s">
        <v>440</v>
      </c>
      <c r="B240" t="s">
        <v>443</v>
      </c>
      <c r="C240">
        <v>79.5</v>
      </c>
      <c r="D240">
        <v>56.15</v>
      </c>
      <c r="E240">
        <v>63.83</v>
      </c>
      <c r="F240">
        <v>73.430000000000007</v>
      </c>
      <c r="G240">
        <v>88.14</v>
      </c>
      <c r="H240">
        <v>69.349999999999994</v>
      </c>
      <c r="I240">
        <v>63.585952850029535</v>
      </c>
      <c r="J240">
        <v>78.731380012426868</v>
      </c>
      <c r="K240">
        <v>66.869682030751221</v>
      </c>
      <c r="L240">
        <v>102.33878923106975</v>
      </c>
      <c r="M240">
        <v>65.098620435065158</v>
      </c>
      <c r="N240">
        <v>79.328592201090657</v>
      </c>
      <c r="O240">
        <v>72.603746041544511</v>
      </c>
      <c r="P240">
        <v>68.435104387860548</v>
      </c>
      <c r="Q240" t="s">
        <v>124</v>
      </c>
      <c r="R240">
        <v>85.947609112900366</v>
      </c>
      <c r="S240">
        <v>59.018644832007695</v>
      </c>
      <c r="T240">
        <v>76.758723299635221</v>
      </c>
      <c r="U240">
        <v>79.041762496014073</v>
      </c>
      <c r="V240">
        <v>86.832432387295611</v>
      </c>
      <c r="W240">
        <v>72.114424665726943</v>
      </c>
      <c r="X240">
        <v>83.101009539704208</v>
      </c>
      <c r="Y240">
        <v>68.380770346494771</v>
      </c>
      <c r="Z240">
        <v>90.66830466258655</v>
      </c>
      <c r="AA240">
        <v>70.381380455411858</v>
      </c>
      <c r="AB240">
        <v>48.377258888038604</v>
      </c>
      <c r="AC240" t="s">
        <v>124</v>
      </c>
      <c r="AD240">
        <v>78.141745278141556</v>
      </c>
      <c r="AE240">
        <v>62.87559116021955</v>
      </c>
      <c r="AF240">
        <v>59.624448290789211</v>
      </c>
      <c r="AG240">
        <v>36.217681524733614</v>
      </c>
      <c r="AH240">
        <v>74.953694393076631</v>
      </c>
      <c r="AI240">
        <v>73.996456319643258</v>
      </c>
      <c r="AJ240">
        <v>60.654705923226707</v>
      </c>
      <c r="AK240">
        <v>44.261583140966657</v>
      </c>
      <c r="AL240">
        <v>68.497549537112008</v>
      </c>
      <c r="AM240">
        <v>59.784318159945769</v>
      </c>
      <c r="AN240">
        <v>49.443007824852785</v>
      </c>
      <c r="AO240">
        <v>47.622784095331617</v>
      </c>
      <c r="AP240">
        <v>67.249849769437688</v>
      </c>
      <c r="AQ240">
        <v>57.338241414595814</v>
      </c>
      <c r="AR240">
        <v>66.99863127688981</v>
      </c>
      <c r="AS240">
        <v>61.549575128690201</v>
      </c>
      <c r="AT240">
        <v>67.407147677500603</v>
      </c>
      <c r="AU240">
        <v>70.138432296981946</v>
      </c>
      <c r="AV240">
        <v>70.88975109329553</v>
      </c>
      <c r="AW240" t="s">
        <v>124</v>
      </c>
      <c r="AX240">
        <v>65.433919433424336</v>
      </c>
      <c r="AY240">
        <v>67.888587480720489</v>
      </c>
      <c r="AZ240">
        <v>52.564793512544476</v>
      </c>
      <c r="BA240">
        <v>58.060495982537724</v>
      </c>
      <c r="BB240">
        <v>71.009871584206635</v>
      </c>
      <c r="BC240">
        <v>71.432425538292463</v>
      </c>
      <c r="BD240">
        <v>60.024322709165489</v>
      </c>
      <c r="BE240">
        <v>55.687503202011953</v>
      </c>
      <c r="BF240">
        <v>84.191160183953613</v>
      </c>
      <c r="BG240">
        <v>0</v>
      </c>
      <c r="BH240">
        <v>0</v>
      </c>
      <c r="BI240">
        <v>0</v>
      </c>
      <c r="BJ240">
        <v>0</v>
      </c>
    </row>
    <row r="241" spans="1:62" x14ac:dyDescent="0.25">
      <c r="A241" t="s">
        <v>440</v>
      </c>
      <c r="B241" t="s">
        <v>444</v>
      </c>
      <c r="C241">
        <v>44.13</v>
      </c>
      <c r="D241">
        <v>32.72</v>
      </c>
      <c r="E241">
        <v>29.36</v>
      </c>
      <c r="F241">
        <v>26.95</v>
      </c>
      <c r="G241">
        <v>47.01</v>
      </c>
      <c r="H241">
        <v>29.52</v>
      </c>
      <c r="I241">
        <v>37.907016533105946</v>
      </c>
      <c r="J241">
        <v>49.373672564233893</v>
      </c>
      <c r="K241">
        <v>44.642777114734017</v>
      </c>
      <c r="L241">
        <v>56.978708673976413</v>
      </c>
      <c r="M241">
        <v>44.724295277948244</v>
      </c>
      <c r="N241">
        <v>48.329429226889303</v>
      </c>
      <c r="O241">
        <v>42.437154901891724</v>
      </c>
      <c r="P241" t="s">
        <v>124</v>
      </c>
      <c r="Q241">
        <v>32.967941722250799</v>
      </c>
      <c r="R241">
        <v>48.732664544078503</v>
      </c>
      <c r="S241">
        <v>41.98909910606465</v>
      </c>
      <c r="T241">
        <v>42.459710950327214</v>
      </c>
      <c r="U241">
        <v>45.992160639564773</v>
      </c>
      <c r="V241">
        <v>49.583134671666386</v>
      </c>
      <c r="W241">
        <v>37.995721925131583</v>
      </c>
      <c r="X241">
        <v>54.337252200533008</v>
      </c>
      <c r="Y241">
        <v>41.103323126510887</v>
      </c>
      <c r="Z241">
        <v>45.15094689534839</v>
      </c>
      <c r="AA241">
        <v>42.306812926181387</v>
      </c>
      <c r="AB241">
        <v>33.543733719245729</v>
      </c>
      <c r="AC241" t="s">
        <v>124</v>
      </c>
      <c r="AD241">
        <v>36.469630080546786</v>
      </c>
      <c r="AE241">
        <v>39.055166235864078</v>
      </c>
      <c r="AF241">
        <v>29.50274832287532</v>
      </c>
      <c r="AG241">
        <v>52.082984491135264</v>
      </c>
      <c r="AH241">
        <v>48.322117962467857</v>
      </c>
      <c r="AI241">
        <v>48.156223581075984</v>
      </c>
      <c r="AJ241">
        <v>45.764497960312511</v>
      </c>
      <c r="AK241">
        <v>63.43530416222022</v>
      </c>
      <c r="AL241">
        <v>43.859754913672525</v>
      </c>
      <c r="AM241">
        <v>37.936228466942332</v>
      </c>
      <c r="AN241">
        <v>34.37302940478682</v>
      </c>
      <c r="AO241">
        <v>29.986605048546402</v>
      </c>
      <c r="AP241">
        <v>35.185719416709162</v>
      </c>
      <c r="AQ241">
        <v>33.310112787923075</v>
      </c>
      <c r="AR241">
        <v>41.571116637173596</v>
      </c>
      <c r="AS241">
        <v>35.310906936843089</v>
      </c>
      <c r="AT241">
        <v>38.395372027371444</v>
      </c>
      <c r="AU241">
        <v>45.936182865081427</v>
      </c>
      <c r="AV241">
        <v>47.18865732037014</v>
      </c>
      <c r="AW241" t="s">
        <v>124</v>
      </c>
      <c r="AX241">
        <v>40.428420856402916</v>
      </c>
      <c r="AY241">
        <v>40.881931137358308</v>
      </c>
      <c r="AZ241">
        <v>31.432765861623707</v>
      </c>
      <c r="BA241">
        <v>31.312032645361981</v>
      </c>
      <c r="BB241">
        <v>39.525164326866026</v>
      </c>
      <c r="BC241">
        <v>35.467583274985181</v>
      </c>
      <c r="BD241">
        <v>34.597791909287167</v>
      </c>
      <c r="BE241">
        <v>33.770707341213004</v>
      </c>
      <c r="BF241">
        <v>44.441052707204314</v>
      </c>
      <c r="BG241">
        <v>0</v>
      </c>
      <c r="BH241">
        <v>0</v>
      </c>
      <c r="BI241">
        <v>0</v>
      </c>
      <c r="BJ241">
        <v>0</v>
      </c>
    </row>
    <row r="242" spans="1:62" x14ac:dyDescent="0.25">
      <c r="A242" t="s">
        <v>440</v>
      </c>
      <c r="B242" t="s">
        <v>445</v>
      </c>
      <c r="C242">
        <v>0</v>
      </c>
      <c r="D242">
        <v>52.52</v>
      </c>
      <c r="E242">
        <v>47.17</v>
      </c>
      <c r="F242">
        <v>50.1</v>
      </c>
      <c r="G242">
        <v>57.72</v>
      </c>
      <c r="H242">
        <v>44.16</v>
      </c>
      <c r="I242">
        <v>49.908061513431619</v>
      </c>
      <c r="J242">
        <v>58.007622436720887</v>
      </c>
      <c r="K242">
        <v>55.458236386298815</v>
      </c>
      <c r="L242">
        <v>67.467398480901167</v>
      </c>
      <c r="M242">
        <v>72.982909407788767</v>
      </c>
      <c r="N242">
        <v>73.197648843079037</v>
      </c>
      <c r="O242">
        <v>60.79104642952116</v>
      </c>
      <c r="P242">
        <v>54.595393167969441</v>
      </c>
      <c r="Q242">
        <v>45.318320240136003</v>
      </c>
      <c r="R242">
        <v>59.899905466904102</v>
      </c>
      <c r="S242">
        <v>54.434031059115853</v>
      </c>
      <c r="T242">
        <v>59.884850705849885</v>
      </c>
      <c r="U242">
        <v>70.75809117568393</v>
      </c>
      <c r="V242">
        <v>61.008268942226252</v>
      </c>
      <c r="W242">
        <v>58.348095285743483</v>
      </c>
      <c r="X242">
        <v>46.842572234688205</v>
      </c>
      <c r="Y242">
        <v>50.584771204683108</v>
      </c>
      <c r="Z242">
        <v>66.756024172628699</v>
      </c>
      <c r="AA242" t="s">
        <v>124</v>
      </c>
      <c r="AB242" t="s">
        <v>124</v>
      </c>
      <c r="AC242" t="s">
        <v>124</v>
      </c>
      <c r="AD242" t="s">
        <v>124</v>
      </c>
      <c r="AE242" t="s">
        <v>124</v>
      </c>
      <c r="AF242" t="s">
        <v>124</v>
      </c>
      <c r="AG242" t="s">
        <v>124</v>
      </c>
      <c r="AH242" t="s">
        <v>124</v>
      </c>
      <c r="AI242" t="s">
        <v>124</v>
      </c>
      <c r="AJ242" t="s">
        <v>124</v>
      </c>
      <c r="AK242" t="s">
        <v>124</v>
      </c>
      <c r="AL242" t="s">
        <v>124</v>
      </c>
      <c r="AM242" t="s">
        <v>124</v>
      </c>
      <c r="AN242" t="s">
        <v>124</v>
      </c>
      <c r="AO242" t="s">
        <v>124</v>
      </c>
      <c r="AP242" t="s">
        <v>124</v>
      </c>
      <c r="AQ242" t="s">
        <v>124</v>
      </c>
      <c r="AR242" t="s">
        <v>124</v>
      </c>
      <c r="AS242" t="s">
        <v>124</v>
      </c>
      <c r="AT242" t="s">
        <v>124</v>
      </c>
      <c r="AU242" t="s">
        <v>124</v>
      </c>
      <c r="AV242" t="s">
        <v>124</v>
      </c>
      <c r="AW242" t="s">
        <v>124</v>
      </c>
      <c r="AX242" t="s">
        <v>124</v>
      </c>
      <c r="AY242" t="s">
        <v>124</v>
      </c>
      <c r="AZ242" t="s">
        <v>124</v>
      </c>
      <c r="BA242" t="s">
        <v>124</v>
      </c>
      <c r="BB242" t="s">
        <v>124</v>
      </c>
      <c r="BC242" t="s">
        <v>124</v>
      </c>
      <c r="BD242" t="s">
        <v>124</v>
      </c>
      <c r="BE242" t="s">
        <v>124</v>
      </c>
      <c r="BF242" t="s">
        <v>124</v>
      </c>
      <c r="BG242">
        <v>0</v>
      </c>
      <c r="BH242">
        <v>0</v>
      </c>
      <c r="BI242">
        <v>0</v>
      </c>
      <c r="BJ242">
        <v>0</v>
      </c>
    </row>
    <row r="243" spans="1:62" x14ac:dyDescent="0.25">
      <c r="A243" t="s">
        <v>440</v>
      </c>
      <c r="B243" t="s">
        <v>446</v>
      </c>
      <c r="C243">
        <v>0</v>
      </c>
      <c r="D243">
        <v>35.270000000000003</v>
      </c>
      <c r="E243">
        <v>33.26</v>
      </c>
      <c r="F243">
        <v>39.869999999999997</v>
      </c>
      <c r="G243">
        <v>39.81</v>
      </c>
      <c r="H243">
        <v>20.46</v>
      </c>
      <c r="I243">
        <v>35.849532064630132</v>
      </c>
      <c r="J243">
        <v>43.07852891037102</v>
      </c>
      <c r="K243">
        <v>42.498522199184777</v>
      </c>
      <c r="L243" t="s">
        <v>124</v>
      </c>
      <c r="M243">
        <v>47.417277980340359</v>
      </c>
      <c r="N243">
        <v>48.781898470021318</v>
      </c>
      <c r="O243">
        <v>46.145930698772865</v>
      </c>
      <c r="P243">
        <v>37.568212952436028</v>
      </c>
      <c r="Q243">
        <v>36.370644580291973</v>
      </c>
      <c r="R243">
        <v>42.663129473222178</v>
      </c>
      <c r="S243">
        <v>41.660490939753892</v>
      </c>
      <c r="T243">
        <v>39.541692053168099</v>
      </c>
      <c r="U243">
        <v>49.738416422285603</v>
      </c>
      <c r="V243">
        <v>41.910083036132498</v>
      </c>
      <c r="W243">
        <v>45.549166467708901</v>
      </c>
      <c r="X243">
        <v>42.261803110199992</v>
      </c>
      <c r="Y243">
        <v>40.670600794052888</v>
      </c>
      <c r="Z243">
        <v>44.474748206169977</v>
      </c>
      <c r="AA243">
        <v>33.641493132902532</v>
      </c>
      <c r="AB243">
        <v>38.571710953831747</v>
      </c>
      <c r="AC243" t="s">
        <v>124</v>
      </c>
      <c r="AD243">
        <v>32.203596233485591</v>
      </c>
      <c r="AE243">
        <v>28.010828571428572</v>
      </c>
      <c r="AF243">
        <v>36.810187611678082</v>
      </c>
      <c r="AG243">
        <v>33.286571959839257</v>
      </c>
      <c r="AH243">
        <v>44.928260389845363</v>
      </c>
      <c r="AI243">
        <v>53.001760291204633</v>
      </c>
      <c r="AJ243">
        <v>46.927640096166826</v>
      </c>
      <c r="AK243">
        <v>60.630003855949631</v>
      </c>
      <c r="AL243">
        <v>65.455635795107057</v>
      </c>
      <c r="AM243">
        <v>36.72228973640923</v>
      </c>
      <c r="AN243">
        <v>31.203446428571429</v>
      </c>
      <c r="AO243">
        <v>38.879330872913265</v>
      </c>
      <c r="AP243">
        <v>28.876629288701324</v>
      </c>
      <c r="AQ243">
        <v>26.117496561208998</v>
      </c>
      <c r="AR243">
        <v>40.872952141433395</v>
      </c>
      <c r="AS243">
        <v>36.725139810864597</v>
      </c>
      <c r="AT243">
        <v>37.125457024565229</v>
      </c>
      <c r="AU243">
        <v>50.516199016905858</v>
      </c>
      <c r="AV243">
        <v>60.445655831427921</v>
      </c>
      <c r="AW243" t="s">
        <v>124</v>
      </c>
      <c r="AX243" t="s">
        <v>124</v>
      </c>
      <c r="AY243">
        <v>75.30939326269943</v>
      </c>
      <c r="AZ243">
        <v>33.514107263252285</v>
      </c>
      <c r="BA243">
        <v>34.208004790420112</v>
      </c>
      <c r="BB243">
        <v>28.819659881998916</v>
      </c>
      <c r="BC243">
        <v>33.358748921485713</v>
      </c>
      <c r="BD243">
        <v>32.443910199225201</v>
      </c>
      <c r="BE243">
        <v>33.089805517495087</v>
      </c>
      <c r="BF243">
        <v>453.15928125877502</v>
      </c>
      <c r="BG243">
        <v>0</v>
      </c>
      <c r="BH243">
        <v>0</v>
      </c>
      <c r="BI243">
        <v>0</v>
      </c>
      <c r="BJ243">
        <v>0</v>
      </c>
    </row>
    <row r="244" spans="1:62" x14ac:dyDescent="0.25">
      <c r="A244" t="s">
        <v>440</v>
      </c>
      <c r="B244" t="s">
        <v>447</v>
      </c>
      <c r="C244">
        <v>0</v>
      </c>
      <c r="D244">
        <v>40.33</v>
      </c>
      <c r="E244">
        <v>48.36</v>
      </c>
      <c r="F244">
        <v>46.12</v>
      </c>
      <c r="G244">
        <v>38.880000000000003</v>
      </c>
      <c r="H244">
        <v>32.19</v>
      </c>
      <c r="I244">
        <v>39.399363044285842</v>
      </c>
      <c r="J244">
        <v>42.798506330673874</v>
      </c>
      <c r="K244">
        <v>45.712651687223442</v>
      </c>
      <c r="L244">
        <v>53.364600605559765</v>
      </c>
      <c r="M244">
        <v>56.584624947682556</v>
      </c>
      <c r="N244">
        <v>63.863082837498801</v>
      </c>
      <c r="O244">
        <v>55.534698249798538</v>
      </c>
      <c r="P244">
        <v>47.578495551827857</v>
      </c>
      <c r="Q244">
        <v>41.637388562193586</v>
      </c>
      <c r="R244">
        <v>46.430861565227289</v>
      </c>
      <c r="S244">
        <v>45.871016586510159</v>
      </c>
      <c r="T244">
        <v>33.961919952325303</v>
      </c>
      <c r="U244">
        <v>46.748917504224913</v>
      </c>
      <c r="V244">
        <v>80.333971095037086</v>
      </c>
      <c r="W244">
        <v>47.523423021689254</v>
      </c>
      <c r="X244">
        <v>42.089256281779775</v>
      </c>
      <c r="Y244">
        <v>46.693993160767064</v>
      </c>
      <c r="Z244">
        <v>52.133240792226331</v>
      </c>
      <c r="AA244" t="s">
        <v>124</v>
      </c>
      <c r="AB244" t="s">
        <v>124</v>
      </c>
      <c r="AC244" t="s">
        <v>124</v>
      </c>
      <c r="AD244" t="s">
        <v>124</v>
      </c>
      <c r="AE244" t="s">
        <v>124</v>
      </c>
      <c r="AF244" t="s">
        <v>124</v>
      </c>
      <c r="AG244" t="s">
        <v>124</v>
      </c>
      <c r="AH244" t="s">
        <v>124</v>
      </c>
      <c r="AI244" t="s">
        <v>124</v>
      </c>
      <c r="AJ244" t="s">
        <v>124</v>
      </c>
      <c r="AK244" t="s">
        <v>124</v>
      </c>
      <c r="AL244" t="s">
        <v>124</v>
      </c>
      <c r="AM244" t="s">
        <v>124</v>
      </c>
      <c r="AN244" t="s">
        <v>124</v>
      </c>
      <c r="AO244" t="s">
        <v>124</v>
      </c>
      <c r="AP244" t="s">
        <v>124</v>
      </c>
      <c r="AQ244" t="s">
        <v>124</v>
      </c>
      <c r="AR244" t="s">
        <v>124</v>
      </c>
      <c r="AS244" t="s">
        <v>124</v>
      </c>
      <c r="AT244" t="s">
        <v>124</v>
      </c>
      <c r="AU244" t="s">
        <v>124</v>
      </c>
      <c r="AV244" t="s">
        <v>124</v>
      </c>
      <c r="AW244" t="s">
        <v>124</v>
      </c>
      <c r="AX244" t="s">
        <v>124</v>
      </c>
      <c r="AY244" t="s">
        <v>124</v>
      </c>
      <c r="AZ244" t="s">
        <v>124</v>
      </c>
      <c r="BA244" t="s">
        <v>124</v>
      </c>
      <c r="BB244" t="s">
        <v>124</v>
      </c>
      <c r="BC244" t="s">
        <v>124</v>
      </c>
      <c r="BD244" t="s">
        <v>124</v>
      </c>
      <c r="BE244" t="s">
        <v>124</v>
      </c>
      <c r="BF244" t="s">
        <v>124</v>
      </c>
      <c r="BG244">
        <v>0</v>
      </c>
      <c r="BH244">
        <v>0</v>
      </c>
      <c r="BI244">
        <v>0</v>
      </c>
      <c r="BJ244">
        <v>0</v>
      </c>
    </row>
    <row r="245" spans="1:62" x14ac:dyDescent="0.25">
      <c r="A245" t="s">
        <v>440</v>
      </c>
      <c r="B245" t="s">
        <v>448</v>
      </c>
      <c r="C245">
        <v>37.729999999999997</v>
      </c>
      <c r="D245">
        <v>33.36</v>
      </c>
      <c r="E245">
        <v>23.45</v>
      </c>
      <c r="F245">
        <v>22.2</v>
      </c>
      <c r="G245">
        <v>36.700000000000003</v>
      </c>
      <c r="H245">
        <v>29.51</v>
      </c>
      <c r="I245">
        <v>32.715310775125779</v>
      </c>
      <c r="J245">
        <v>40.191034306326095</v>
      </c>
      <c r="K245">
        <v>39.814947327674403</v>
      </c>
      <c r="L245">
        <v>45.103977388792529</v>
      </c>
      <c r="M245">
        <v>49.447732595272782</v>
      </c>
      <c r="N245">
        <v>57.097785399130785</v>
      </c>
      <c r="O245">
        <v>48.809999464931991</v>
      </c>
      <c r="P245">
        <v>39.401733960869564</v>
      </c>
      <c r="Q245">
        <v>38.653163395626827</v>
      </c>
      <c r="R245">
        <v>38.336381865307445</v>
      </c>
      <c r="S245">
        <v>35.912715507460995</v>
      </c>
      <c r="T245">
        <v>32.468122696983691</v>
      </c>
      <c r="U245">
        <v>51.388511632260325</v>
      </c>
      <c r="V245">
        <v>50.872080314230772</v>
      </c>
      <c r="W245">
        <v>38.442988294657717</v>
      </c>
      <c r="X245">
        <v>46.780067391057436</v>
      </c>
      <c r="Y245">
        <v>50.718704512726106</v>
      </c>
      <c r="Z245">
        <v>48.416088612705707</v>
      </c>
      <c r="AA245">
        <v>28.729365630491277</v>
      </c>
      <c r="AB245">
        <v>38.237873468872898</v>
      </c>
      <c r="AC245" t="s">
        <v>124</v>
      </c>
      <c r="AD245">
        <v>18.983224641871654</v>
      </c>
      <c r="AE245">
        <v>23.441404929157585</v>
      </c>
      <c r="AF245">
        <v>36.792861291046933</v>
      </c>
      <c r="AG245">
        <v>33.71839091855373</v>
      </c>
      <c r="AH245">
        <v>55.391117012589547</v>
      </c>
      <c r="AI245">
        <v>53.871394403345938</v>
      </c>
      <c r="AJ245">
        <v>50.898969837808217</v>
      </c>
      <c r="AK245">
        <v>63.449191565953356</v>
      </c>
      <c r="AL245">
        <v>49.049283002015379</v>
      </c>
      <c r="AM245">
        <v>41.643805600128097</v>
      </c>
      <c r="AN245">
        <v>30.618564509813066</v>
      </c>
      <c r="AO245">
        <v>31.803422629365539</v>
      </c>
      <c r="AP245">
        <v>26.795116180306227</v>
      </c>
      <c r="AQ245">
        <v>26.008633921107666</v>
      </c>
      <c r="AR245">
        <v>36.376353297390601</v>
      </c>
      <c r="AS245">
        <v>36.544443899450798</v>
      </c>
      <c r="AT245">
        <v>37.896794305831875</v>
      </c>
      <c r="AU245">
        <v>42.891152323398636</v>
      </c>
      <c r="AV245">
        <v>62.689123397809375</v>
      </c>
      <c r="AW245" t="s">
        <v>124</v>
      </c>
      <c r="AX245">
        <v>36.811602218820298</v>
      </c>
      <c r="AY245">
        <v>43.194213365952855</v>
      </c>
      <c r="AZ245">
        <v>37.584354080672256</v>
      </c>
      <c r="BA245">
        <v>37.59982756149779</v>
      </c>
      <c r="BB245">
        <v>30.770280465398908</v>
      </c>
      <c r="BC245">
        <v>25.627440310676597</v>
      </c>
      <c r="BD245">
        <v>36.492675931404051</v>
      </c>
      <c r="BE245">
        <v>31.343634727106689</v>
      </c>
      <c r="BF245">
        <v>50.853279363531819</v>
      </c>
      <c r="BG245">
        <v>0</v>
      </c>
      <c r="BH245">
        <v>0</v>
      </c>
      <c r="BI245">
        <v>0</v>
      </c>
      <c r="BJ245">
        <v>0</v>
      </c>
    </row>
    <row r="246" spans="1:62" x14ac:dyDescent="0.25">
      <c r="A246" t="s">
        <v>449</v>
      </c>
      <c r="B246" t="s">
        <v>450</v>
      </c>
      <c r="C246">
        <v>27.4</v>
      </c>
      <c r="D246">
        <v>0</v>
      </c>
      <c r="E246">
        <v>29.38</v>
      </c>
      <c r="F246">
        <v>30.96</v>
      </c>
      <c r="G246">
        <v>26.4</v>
      </c>
      <c r="H246" t="s">
        <v>124</v>
      </c>
      <c r="I246">
        <v>37.160137099329695</v>
      </c>
      <c r="J246">
        <v>39.873644374842129</v>
      </c>
      <c r="K246">
        <v>32.551518838670994</v>
      </c>
      <c r="L246">
        <v>34.146910445785558</v>
      </c>
      <c r="M246">
        <v>46.751746944648055</v>
      </c>
      <c r="N246">
        <v>33.888679859606654</v>
      </c>
      <c r="O246">
        <v>43.02350815403269</v>
      </c>
      <c r="P246">
        <v>30.830191711743705</v>
      </c>
      <c r="Q246">
        <v>34.800175099495149</v>
      </c>
      <c r="R246">
        <v>26.786623069703509</v>
      </c>
      <c r="S246">
        <v>32.752646157124801</v>
      </c>
      <c r="T246">
        <v>29.121641227682829</v>
      </c>
      <c r="U246">
        <v>39.839189216580522</v>
      </c>
      <c r="V246">
        <v>39.352284641012723</v>
      </c>
      <c r="W246">
        <v>46.155777825986206</v>
      </c>
      <c r="X246">
        <v>35.060502732240437</v>
      </c>
      <c r="Y246">
        <v>48.363216326261487</v>
      </c>
      <c r="Z246">
        <v>31.534929382523515</v>
      </c>
      <c r="AA246" t="s">
        <v>124</v>
      </c>
      <c r="AB246" t="s">
        <v>124</v>
      </c>
      <c r="AC246" t="s">
        <v>124</v>
      </c>
      <c r="AD246" t="s">
        <v>124</v>
      </c>
      <c r="AE246" t="s">
        <v>124</v>
      </c>
      <c r="AF246" t="s">
        <v>124</v>
      </c>
      <c r="AG246" t="s">
        <v>124</v>
      </c>
      <c r="AH246" t="s">
        <v>124</v>
      </c>
      <c r="AI246" t="s">
        <v>124</v>
      </c>
      <c r="AJ246" t="s">
        <v>124</v>
      </c>
      <c r="AK246" t="s">
        <v>124</v>
      </c>
      <c r="AL246" t="s">
        <v>124</v>
      </c>
      <c r="AM246" t="s">
        <v>124</v>
      </c>
      <c r="AN246" t="s">
        <v>124</v>
      </c>
      <c r="AO246" t="s">
        <v>124</v>
      </c>
      <c r="AP246" t="s">
        <v>124</v>
      </c>
      <c r="AQ246" t="s">
        <v>124</v>
      </c>
      <c r="AR246" t="s">
        <v>124</v>
      </c>
      <c r="AS246" t="s">
        <v>124</v>
      </c>
      <c r="AT246" t="s">
        <v>124</v>
      </c>
      <c r="AU246" t="s">
        <v>124</v>
      </c>
      <c r="AV246" t="s">
        <v>124</v>
      </c>
      <c r="AW246" t="s">
        <v>124</v>
      </c>
      <c r="AX246" t="s">
        <v>124</v>
      </c>
      <c r="AY246" t="s">
        <v>124</v>
      </c>
      <c r="AZ246" t="s">
        <v>124</v>
      </c>
      <c r="BA246" t="s">
        <v>124</v>
      </c>
      <c r="BB246" t="s">
        <v>124</v>
      </c>
      <c r="BC246" t="s">
        <v>124</v>
      </c>
      <c r="BD246" t="s">
        <v>124</v>
      </c>
      <c r="BE246" t="s">
        <v>124</v>
      </c>
      <c r="BF246" t="s">
        <v>124</v>
      </c>
      <c r="BG246">
        <v>0</v>
      </c>
      <c r="BH246">
        <v>0</v>
      </c>
      <c r="BI246">
        <v>0</v>
      </c>
      <c r="BJ246">
        <v>0</v>
      </c>
    </row>
    <row r="247" spans="1:62" x14ac:dyDescent="0.25">
      <c r="A247" t="s">
        <v>449</v>
      </c>
      <c r="B247" t="s">
        <v>451</v>
      </c>
      <c r="C247">
        <v>37.19</v>
      </c>
      <c r="D247">
        <v>32.369999999999997</v>
      </c>
      <c r="E247">
        <v>39.68</v>
      </c>
      <c r="F247">
        <v>26.15</v>
      </c>
      <c r="G247">
        <v>0</v>
      </c>
      <c r="H247" t="s">
        <v>124</v>
      </c>
      <c r="I247" t="s">
        <v>124</v>
      </c>
      <c r="J247" t="s">
        <v>124</v>
      </c>
      <c r="K247">
        <v>36.34082608076033</v>
      </c>
      <c r="L247">
        <v>36.822890793099546</v>
      </c>
      <c r="M247">
        <v>47.969087069569483</v>
      </c>
      <c r="N247">
        <v>41.484418448828833</v>
      </c>
      <c r="O247">
        <v>35.963247295757739</v>
      </c>
      <c r="P247">
        <v>38.24010521106397</v>
      </c>
      <c r="Q247">
        <v>34.258538132966038</v>
      </c>
      <c r="R247">
        <v>27.078668933689578</v>
      </c>
      <c r="S247">
        <v>70.822647648912351</v>
      </c>
      <c r="T247">
        <v>34.800175099495149</v>
      </c>
      <c r="U247">
        <v>54.041316661043489</v>
      </c>
      <c r="V247">
        <v>45.029811549283728</v>
      </c>
      <c r="W247">
        <v>41.856723801261317</v>
      </c>
      <c r="X247">
        <v>33.949989071038253</v>
      </c>
      <c r="Y247">
        <v>40.215898059772847</v>
      </c>
      <c r="Z247">
        <v>39.254535211264958</v>
      </c>
      <c r="AA247">
        <v>42.254426229508198</v>
      </c>
      <c r="AB247">
        <v>60.947205574922776</v>
      </c>
      <c r="AC247">
        <v>36.488696963684113</v>
      </c>
      <c r="AD247">
        <v>26.431828338524983</v>
      </c>
      <c r="AE247">
        <v>25.441900121806288</v>
      </c>
      <c r="AF247">
        <v>34.963938599769264</v>
      </c>
      <c r="AG247">
        <v>23.982966877562774</v>
      </c>
      <c r="AH247">
        <v>43.358959833376915</v>
      </c>
      <c r="AI247">
        <v>45.150016076219423</v>
      </c>
      <c r="AJ247">
        <v>49.244821428571427</v>
      </c>
      <c r="AK247">
        <v>43.320111648675073</v>
      </c>
      <c r="AL247">
        <v>39.390314381270905</v>
      </c>
      <c r="AM247" t="s">
        <v>124</v>
      </c>
      <c r="AN247" t="s">
        <v>124</v>
      </c>
      <c r="AO247" t="s">
        <v>124</v>
      </c>
      <c r="AP247" t="s">
        <v>124</v>
      </c>
      <c r="AQ247" t="s">
        <v>124</v>
      </c>
      <c r="AR247" t="s">
        <v>124</v>
      </c>
      <c r="AS247" t="s">
        <v>124</v>
      </c>
      <c r="AT247" t="s">
        <v>124</v>
      </c>
      <c r="AU247" t="s">
        <v>124</v>
      </c>
      <c r="AV247" t="s">
        <v>124</v>
      </c>
      <c r="AW247" t="s">
        <v>124</v>
      </c>
      <c r="AX247" t="s">
        <v>124</v>
      </c>
      <c r="AY247" t="s">
        <v>124</v>
      </c>
      <c r="AZ247" t="s">
        <v>124</v>
      </c>
      <c r="BA247" t="s">
        <v>124</v>
      </c>
      <c r="BB247" t="s">
        <v>124</v>
      </c>
      <c r="BC247" t="s">
        <v>124</v>
      </c>
      <c r="BD247" t="s">
        <v>124</v>
      </c>
      <c r="BE247" t="s">
        <v>124</v>
      </c>
      <c r="BF247" t="s">
        <v>124</v>
      </c>
      <c r="BG247">
        <v>0</v>
      </c>
      <c r="BH247">
        <v>0</v>
      </c>
      <c r="BI247">
        <v>0</v>
      </c>
      <c r="BJ247">
        <v>0</v>
      </c>
    </row>
    <row r="248" spans="1:62" x14ac:dyDescent="0.25">
      <c r="A248" t="s">
        <v>452</v>
      </c>
      <c r="B248" t="s">
        <v>453</v>
      </c>
      <c r="C248">
        <v>53.89</v>
      </c>
      <c r="D248">
        <v>0</v>
      </c>
      <c r="E248" t="s">
        <v>124</v>
      </c>
      <c r="F248" t="s">
        <v>124</v>
      </c>
      <c r="G248">
        <v>54.59</v>
      </c>
      <c r="H248" t="s">
        <v>124</v>
      </c>
      <c r="I248">
        <v>65.447445714832398</v>
      </c>
      <c r="J248">
        <v>61.577358435895029</v>
      </c>
      <c r="K248">
        <v>57.297406917789019</v>
      </c>
      <c r="L248">
        <v>60.717727277492259</v>
      </c>
      <c r="M248">
        <v>67.109056721183634</v>
      </c>
      <c r="N248">
        <v>70.18987271084832</v>
      </c>
      <c r="O248">
        <v>77.926825116399897</v>
      </c>
      <c r="P248">
        <v>62.629471650180371</v>
      </c>
      <c r="Q248" t="s">
        <v>124</v>
      </c>
      <c r="R248">
        <v>60.701472827482625</v>
      </c>
      <c r="S248">
        <v>66.627601276683109</v>
      </c>
      <c r="T248">
        <v>50.232479564032701</v>
      </c>
      <c r="U248">
        <v>85.956641828117242</v>
      </c>
      <c r="V248">
        <v>60.210361695312514</v>
      </c>
      <c r="W248">
        <v>65.981818181818184</v>
      </c>
      <c r="X248">
        <v>52.294029548674352</v>
      </c>
      <c r="Y248">
        <v>67.193218827988446</v>
      </c>
      <c r="Z248">
        <v>41.87307692307985</v>
      </c>
      <c r="AA248">
        <v>64.913938679240829</v>
      </c>
      <c r="AB248">
        <v>82.037866935493511</v>
      </c>
      <c r="AC248">
        <v>61.711912727272725</v>
      </c>
      <c r="AD248">
        <v>56.7056423248833</v>
      </c>
      <c r="AE248">
        <v>49.139271428571426</v>
      </c>
      <c r="AF248">
        <v>65.585205357142854</v>
      </c>
      <c r="AG248">
        <v>54.78497413793103</v>
      </c>
      <c r="AH248">
        <v>50.131053152046775</v>
      </c>
      <c r="AI248">
        <v>67.403978647686827</v>
      </c>
      <c r="AJ248">
        <v>71.49996263079224</v>
      </c>
      <c r="AK248">
        <v>77.760541935483872</v>
      </c>
      <c r="AL248">
        <v>0.79555374351357655</v>
      </c>
      <c r="AM248" t="s">
        <v>124</v>
      </c>
      <c r="AN248">
        <v>53.244080474291728</v>
      </c>
      <c r="AO248">
        <v>4.0636425800191693</v>
      </c>
      <c r="AP248">
        <v>74.032230930895935</v>
      </c>
      <c r="AQ248">
        <v>59.310482581670684</v>
      </c>
      <c r="AR248">
        <v>81.507931730008551</v>
      </c>
      <c r="AS248">
        <v>71.494853452558374</v>
      </c>
      <c r="AT248">
        <v>73.367678451798625</v>
      </c>
      <c r="AU248">
        <v>74.364119047619056</v>
      </c>
      <c r="AV248" t="s">
        <v>124</v>
      </c>
      <c r="AW248" t="s">
        <v>124</v>
      </c>
      <c r="AX248">
        <v>86.687734649122817</v>
      </c>
      <c r="AY248">
        <v>71.74335714285715</v>
      </c>
      <c r="AZ248">
        <v>66.151488425925919</v>
      </c>
      <c r="BA248">
        <v>64.863857142857142</v>
      </c>
      <c r="BB248">
        <v>72.541582159624411</v>
      </c>
      <c r="BC248">
        <v>73.139947368421062</v>
      </c>
      <c r="BD248" t="s">
        <v>124</v>
      </c>
      <c r="BE248">
        <v>51.787347222222216</v>
      </c>
      <c r="BF248">
        <v>80.293592857142855</v>
      </c>
      <c r="BG248">
        <v>0</v>
      </c>
      <c r="BH248">
        <v>0</v>
      </c>
      <c r="BI248">
        <v>0</v>
      </c>
      <c r="BJ248">
        <v>0</v>
      </c>
    </row>
    <row r="249" spans="1:62" x14ac:dyDescent="0.25">
      <c r="A249" t="s">
        <v>454</v>
      </c>
      <c r="B249" t="s">
        <v>455</v>
      </c>
      <c r="C249" t="s">
        <v>124</v>
      </c>
      <c r="D249" t="s">
        <v>124</v>
      </c>
      <c r="E249" t="s">
        <v>124</v>
      </c>
      <c r="F249" t="s">
        <v>124</v>
      </c>
      <c r="G249" t="s">
        <v>124</v>
      </c>
      <c r="H249" t="s">
        <v>124</v>
      </c>
      <c r="I249" t="s">
        <v>124</v>
      </c>
      <c r="J249" t="s">
        <v>124</v>
      </c>
      <c r="K249" t="s">
        <v>124</v>
      </c>
      <c r="L249" t="s">
        <v>124</v>
      </c>
      <c r="M249" t="s">
        <v>124</v>
      </c>
      <c r="N249" t="s">
        <v>124</v>
      </c>
      <c r="O249">
        <v>40.56</v>
      </c>
      <c r="P249">
        <v>36.159999999999997</v>
      </c>
      <c r="Q249">
        <v>37.19</v>
      </c>
      <c r="R249">
        <v>30.85</v>
      </c>
      <c r="S249">
        <v>36.68</v>
      </c>
      <c r="T249">
        <v>36.19</v>
      </c>
      <c r="U249">
        <v>50.1</v>
      </c>
      <c r="V249">
        <v>35.68</v>
      </c>
      <c r="W249">
        <v>30.87</v>
      </c>
      <c r="X249">
        <v>27.06</v>
      </c>
      <c r="Y249">
        <v>38.340000000000003</v>
      </c>
      <c r="Z249">
        <v>27.43</v>
      </c>
      <c r="AA249">
        <v>29.48</v>
      </c>
      <c r="AB249">
        <v>41.69</v>
      </c>
      <c r="AC249">
        <v>41.01</v>
      </c>
      <c r="AD249">
        <v>34.049999999999997</v>
      </c>
      <c r="AE249">
        <v>34.729999999999997</v>
      </c>
      <c r="AF249">
        <v>0</v>
      </c>
      <c r="AG249">
        <v>29.39</v>
      </c>
      <c r="AH249">
        <v>26.44</v>
      </c>
      <c r="AI249">
        <v>39.270000000000003</v>
      </c>
      <c r="AJ249">
        <v>31.57</v>
      </c>
      <c r="AK249" t="s">
        <v>124</v>
      </c>
      <c r="AL249">
        <v>34.61</v>
      </c>
      <c r="AM249">
        <v>36.6</v>
      </c>
      <c r="AN249">
        <v>36.729999999999997</v>
      </c>
      <c r="AO249">
        <v>32.9</v>
      </c>
      <c r="AP249">
        <v>28.97</v>
      </c>
      <c r="AQ249">
        <v>32.42</v>
      </c>
      <c r="AR249">
        <v>0.21</v>
      </c>
      <c r="AS249">
        <v>36.33</v>
      </c>
      <c r="AT249" t="s">
        <v>124</v>
      </c>
      <c r="AU249">
        <v>34.72</v>
      </c>
      <c r="AV249">
        <v>36.9</v>
      </c>
      <c r="AW249">
        <v>36.4</v>
      </c>
      <c r="AX249">
        <v>31.9</v>
      </c>
      <c r="AY249">
        <v>32.700000000000003</v>
      </c>
      <c r="AZ249">
        <v>33.9</v>
      </c>
      <c r="BA249" t="s">
        <v>124</v>
      </c>
      <c r="BB249" t="s">
        <v>124</v>
      </c>
      <c r="BC249" t="s">
        <v>124</v>
      </c>
      <c r="BD249" t="s">
        <v>124</v>
      </c>
      <c r="BE249" t="s">
        <v>124</v>
      </c>
      <c r="BF249" t="s">
        <v>124</v>
      </c>
      <c r="BG249">
        <v>0</v>
      </c>
      <c r="BH249">
        <v>0</v>
      </c>
      <c r="BI249">
        <v>0</v>
      </c>
      <c r="BJ249">
        <v>0</v>
      </c>
    </row>
    <row r="250" spans="1:62" x14ac:dyDescent="0.25">
      <c r="A250" t="s">
        <v>454</v>
      </c>
      <c r="B250" t="s">
        <v>456</v>
      </c>
      <c r="C250" t="s">
        <v>124</v>
      </c>
      <c r="D250" t="s">
        <v>124</v>
      </c>
      <c r="E250" t="s">
        <v>124</v>
      </c>
      <c r="F250" t="s">
        <v>124</v>
      </c>
      <c r="G250" t="s">
        <v>124</v>
      </c>
      <c r="H250" t="s">
        <v>124</v>
      </c>
      <c r="I250" t="s">
        <v>124</v>
      </c>
      <c r="J250" t="s">
        <v>124</v>
      </c>
      <c r="K250" t="s">
        <v>124</v>
      </c>
      <c r="L250" t="s">
        <v>124</v>
      </c>
      <c r="M250" t="s">
        <v>124</v>
      </c>
      <c r="N250" t="s">
        <v>124</v>
      </c>
      <c r="O250">
        <v>53.54</v>
      </c>
      <c r="P250">
        <v>43.11</v>
      </c>
      <c r="Q250">
        <v>56.06</v>
      </c>
      <c r="R250">
        <v>55.83</v>
      </c>
      <c r="S250">
        <v>49.42</v>
      </c>
      <c r="T250">
        <v>49.86</v>
      </c>
      <c r="U250">
        <v>30.54</v>
      </c>
      <c r="V250">
        <v>48.02</v>
      </c>
      <c r="W250">
        <v>39.35</v>
      </c>
      <c r="X250">
        <v>42.48</v>
      </c>
      <c r="Y250">
        <v>49.38</v>
      </c>
      <c r="Z250">
        <v>40.840000000000003</v>
      </c>
      <c r="AA250">
        <v>48.55</v>
      </c>
      <c r="AB250">
        <v>56.85</v>
      </c>
      <c r="AC250">
        <v>53.28</v>
      </c>
      <c r="AD250">
        <v>53.12</v>
      </c>
      <c r="AE250">
        <v>60.88</v>
      </c>
      <c r="AF250">
        <v>31.11</v>
      </c>
      <c r="AG250">
        <v>44.46</v>
      </c>
      <c r="AH250">
        <v>43.56</v>
      </c>
      <c r="AI250" t="s">
        <v>124</v>
      </c>
      <c r="AJ250">
        <v>48.09</v>
      </c>
      <c r="AK250">
        <v>54.73</v>
      </c>
      <c r="AL250">
        <v>52.27</v>
      </c>
      <c r="AM250">
        <v>67.3</v>
      </c>
      <c r="AN250">
        <v>52.74</v>
      </c>
      <c r="AO250">
        <v>39.83</v>
      </c>
      <c r="AP250">
        <v>54.95</v>
      </c>
      <c r="AQ250">
        <v>55.35</v>
      </c>
      <c r="AR250">
        <v>40.94</v>
      </c>
      <c r="AS250">
        <v>53.71</v>
      </c>
      <c r="AT250" t="s">
        <v>124</v>
      </c>
      <c r="AU250">
        <v>42.36</v>
      </c>
      <c r="AV250">
        <v>43</v>
      </c>
      <c r="AW250">
        <v>45.8</v>
      </c>
      <c r="AX250">
        <v>43.8</v>
      </c>
      <c r="AY250">
        <v>43.1</v>
      </c>
      <c r="AZ250">
        <v>52.1</v>
      </c>
      <c r="BA250" t="s">
        <v>124</v>
      </c>
      <c r="BB250" t="s">
        <v>124</v>
      </c>
      <c r="BC250" t="s">
        <v>124</v>
      </c>
      <c r="BD250" t="s">
        <v>124</v>
      </c>
      <c r="BE250" t="s">
        <v>124</v>
      </c>
      <c r="BF250" t="s">
        <v>124</v>
      </c>
      <c r="BG250">
        <v>0</v>
      </c>
      <c r="BH250">
        <v>0</v>
      </c>
      <c r="BI250">
        <v>0</v>
      </c>
      <c r="BJ250">
        <v>0</v>
      </c>
    </row>
    <row r="251" spans="1:62" x14ac:dyDescent="0.25">
      <c r="A251" t="s">
        <v>454</v>
      </c>
      <c r="B251" t="s">
        <v>457</v>
      </c>
      <c r="C251" t="s">
        <v>124</v>
      </c>
      <c r="D251" t="s">
        <v>124</v>
      </c>
      <c r="E251" t="s">
        <v>124</v>
      </c>
      <c r="F251" t="s">
        <v>124</v>
      </c>
      <c r="G251" t="s">
        <v>124</v>
      </c>
      <c r="H251" t="s">
        <v>124</v>
      </c>
      <c r="I251" t="s">
        <v>124</v>
      </c>
      <c r="J251" t="s">
        <v>124</v>
      </c>
      <c r="K251" t="s">
        <v>124</v>
      </c>
      <c r="L251" t="s">
        <v>124</v>
      </c>
      <c r="M251" t="s">
        <v>124</v>
      </c>
      <c r="N251" t="s">
        <v>124</v>
      </c>
      <c r="O251">
        <v>43.14</v>
      </c>
      <c r="P251">
        <v>40.479999999999997</v>
      </c>
      <c r="Q251">
        <v>47.99</v>
      </c>
      <c r="R251">
        <v>47.12</v>
      </c>
      <c r="S251">
        <v>52.91</v>
      </c>
      <c r="T251">
        <v>48.13</v>
      </c>
      <c r="U251">
        <v>37.979999999999997</v>
      </c>
      <c r="V251">
        <v>50.92</v>
      </c>
      <c r="W251">
        <v>36.11</v>
      </c>
      <c r="X251">
        <v>38.9</v>
      </c>
      <c r="Y251">
        <v>47.39</v>
      </c>
      <c r="Z251">
        <v>36.01</v>
      </c>
      <c r="AA251">
        <v>35.26</v>
      </c>
      <c r="AB251">
        <v>50.94</v>
      </c>
      <c r="AC251">
        <v>49.73</v>
      </c>
      <c r="AD251">
        <v>53.44</v>
      </c>
      <c r="AE251">
        <v>51.59</v>
      </c>
      <c r="AF251">
        <v>44.9</v>
      </c>
      <c r="AG251">
        <v>46.66</v>
      </c>
      <c r="AH251">
        <v>39.93</v>
      </c>
      <c r="AI251">
        <v>41.8</v>
      </c>
      <c r="AJ251">
        <v>42.58</v>
      </c>
      <c r="AK251">
        <v>61.99</v>
      </c>
      <c r="AL251">
        <v>51.81</v>
      </c>
      <c r="AM251">
        <v>56.43</v>
      </c>
      <c r="AN251">
        <v>47.27</v>
      </c>
      <c r="AO251">
        <v>41.04</v>
      </c>
      <c r="AP251">
        <v>48.02</v>
      </c>
      <c r="AQ251">
        <v>52.68</v>
      </c>
      <c r="AR251">
        <v>44.1</v>
      </c>
      <c r="AS251">
        <v>53.59</v>
      </c>
      <c r="AT251">
        <v>34.119999999999997</v>
      </c>
      <c r="AU251">
        <v>41.88</v>
      </c>
      <c r="AV251">
        <v>46</v>
      </c>
      <c r="AW251">
        <v>47.2</v>
      </c>
      <c r="AX251">
        <v>41.9</v>
      </c>
      <c r="AY251">
        <v>44.1</v>
      </c>
      <c r="AZ251">
        <v>50.8</v>
      </c>
      <c r="BA251" t="s">
        <v>124</v>
      </c>
      <c r="BB251" t="s">
        <v>124</v>
      </c>
      <c r="BC251" t="s">
        <v>124</v>
      </c>
      <c r="BD251" t="s">
        <v>124</v>
      </c>
      <c r="BE251" t="s">
        <v>124</v>
      </c>
      <c r="BF251" t="s">
        <v>124</v>
      </c>
      <c r="BG251">
        <v>0</v>
      </c>
      <c r="BH251">
        <v>0</v>
      </c>
      <c r="BI251">
        <v>0</v>
      </c>
      <c r="BJ251">
        <v>0</v>
      </c>
    </row>
    <row r="252" spans="1:62" x14ac:dyDescent="0.25">
      <c r="A252" t="s">
        <v>458</v>
      </c>
      <c r="B252" t="s">
        <v>459</v>
      </c>
      <c r="C252" t="s">
        <v>124</v>
      </c>
      <c r="D252" t="s">
        <v>124</v>
      </c>
      <c r="E252" t="s">
        <v>124</v>
      </c>
      <c r="F252" t="s">
        <v>124</v>
      </c>
      <c r="G252" t="s">
        <v>124</v>
      </c>
      <c r="H252" t="s">
        <v>124</v>
      </c>
      <c r="I252" t="s">
        <v>124</v>
      </c>
      <c r="J252">
        <v>59.070942287350185</v>
      </c>
      <c r="K252">
        <v>62.415646431681807</v>
      </c>
      <c r="L252">
        <v>57.285123323229499</v>
      </c>
      <c r="M252">
        <v>73.618191985793246</v>
      </c>
      <c r="N252">
        <v>54.518779662169578</v>
      </c>
      <c r="O252">
        <v>45.340956290347599</v>
      </c>
      <c r="P252">
        <v>46.013697749351572</v>
      </c>
      <c r="Q252">
        <v>43.624772449507034</v>
      </c>
      <c r="R252">
        <v>46.845547242364674</v>
      </c>
      <c r="S252">
        <v>42.843613931980819</v>
      </c>
      <c r="T252" t="s">
        <v>124</v>
      </c>
      <c r="U252">
        <v>71.067815368137076</v>
      </c>
      <c r="V252">
        <v>66.213091120276857</v>
      </c>
      <c r="W252">
        <v>63.459521531100492</v>
      </c>
      <c r="X252">
        <v>62.786224028506091</v>
      </c>
      <c r="Y252" t="s">
        <v>124</v>
      </c>
      <c r="Z252">
        <v>48.647444932801569</v>
      </c>
      <c r="AA252">
        <v>50.868744434550308</v>
      </c>
      <c r="AB252">
        <v>37.408180031692964</v>
      </c>
      <c r="AC252">
        <v>41.914572763212192</v>
      </c>
      <c r="AD252">
        <v>45.286039804724581</v>
      </c>
      <c r="AE252">
        <v>43.017366694605535</v>
      </c>
      <c r="AF252">
        <v>27.991413806404367</v>
      </c>
      <c r="AG252">
        <v>53.637148514843453</v>
      </c>
      <c r="AH252">
        <v>59.908487780793145</v>
      </c>
      <c r="AI252">
        <v>53.639292857142856</v>
      </c>
      <c r="AJ252">
        <v>66.615279903355216</v>
      </c>
      <c r="AK252">
        <v>61.956207100581047</v>
      </c>
      <c r="AL252">
        <v>50.295582412629471</v>
      </c>
      <c r="AM252">
        <v>57.511912596397586</v>
      </c>
      <c r="AN252">
        <v>42.895870351556589</v>
      </c>
      <c r="AO252">
        <v>28.699401047120418</v>
      </c>
      <c r="AP252">
        <v>38.959307486635865</v>
      </c>
      <c r="AQ252">
        <v>38.755661928540519</v>
      </c>
      <c r="AR252">
        <v>39.497590014152827</v>
      </c>
      <c r="AS252">
        <v>45.020518356817874</v>
      </c>
      <c r="AT252">
        <v>54.719450218164866</v>
      </c>
      <c r="AU252">
        <v>51.131775403998901</v>
      </c>
      <c r="AV252">
        <v>61.591156327557655</v>
      </c>
      <c r="AW252" t="s">
        <v>124</v>
      </c>
      <c r="AX252">
        <v>61.013692883895132</v>
      </c>
      <c r="AY252">
        <v>45.038709581945987</v>
      </c>
      <c r="AZ252">
        <v>33.983181998678994</v>
      </c>
      <c r="BA252">
        <v>32.281389788292962</v>
      </c>
      <c r="BB252">
        <v>39.728825375619863</v>
      </c>
      <c r="BC252">
        <v>24.371708781585479</v>
      </c>
      <c r="BD252">
        <v>41.637775835484298</v>
      </c>
      <c r="BE252">
        <v>41.004273099106541</v>
      </c>
      <c r="BF252">
        <v>52.781796781813377</v>
      </c>
      <c r="BG252">
        <v>0</v>
      </c>
      <c r="BH252">
        <v>0</v>
      </c>
      <c r="BI252">
        <v>0</v>
      </c>
      <c r="BJ252">
        <v>0</v>
      </c>
    </row>
    <row r="253" spans="1:62" x14ac:dyDescent="0.25">
      <c r="A253" t="s">
        <v>458</v>
      </c>
      <c r="B253" t="s">
        <v>460</v>
      </c>
      <c r="C253" t="s">
        <v>124</v>
      </c>
      <c r="D253" t="s">
        <v>124</v>
      </c>
      <c r="E253" t="s">
        <v>124</v>
      </c>
      <c r="F253" t="s">
        <v>124</v>
      </c>
      <c r="G253" t="s">
        <v>124</v>
      </c>
      <c r="H253" t="s">
        <v>124</v>
      </c>
      <c r="I253" t="s">
        <v>124</v>
      </c>
      <c r="J253">
        <v>82.862899813345706</v>
      </c>
      <c r="K253" t="s">
        <v>124</v>
      </c>
      <c r="L253" t="s">
        <v>124</v>
      </c>
      <c r="M253">
        <v>79.65661179956588</v>
      </c>
      <c r="N253" t="s">
        <v>124</v>
      </c>
      <c r="O253">
        <v>52.738331239681131</v>
      </c>
      <c r="P253">
        <v>56.199421607786554</v>
      </c>
      <c r="Q253">
        <v>51.157983919686266</v>
      </c>
      <c r="R253">
        <v>29.293598017183829</v>
      </c>
      <c r="S253">
        <v>47.94246752203108</v>
      </c>
      <c r="T253" t="s">
        <v>124</v>
      </c>
      <c r="U253">
        <v>142.60241441685304</v>
      </c>
      <c r="V253">
        <v>66.003832458630882</v>
      </c>
      <c r="W253">
        <v>61.113729995889287</v>
      </c>
      <c r="X253">
        <v>64.846775782337374</v>
      </c>
      <c r="Y253" t="s">
        <v>124</v>
      </c>
      <c r="Z253">
        <v>57.257612177565143</v>
      </c>
      <c r="AA253">
        <v>65.357102997922226</v>
      </c>
      <c r="AB253">
        <v>37.421311641657539</v>
      </c>
      <c r="AC253">
        <v>62.019621990667943</v>
      </c>
      <c r="AD253">
        <v>47.537345976901499</v>
      </c>
      <c r="AE253">
        <v>50.858065844612398</v>
      </c>
      <c r="AF253">
        <v>43.520256074037697</v>
      </c>
      <c r="AG253">
        <v>50.927429159165357</v>
      </c>
      <c r="AH253">
        <v>76.055736361390061</v>
      </c>
      <c r="AI253">
        <v>57.349836832498099</v>
      </c>
      <c r="AJ253" t="s">
        <v>124</v>
      </c>
      <c r="AK253">
        <v>67.879090236692235</v>
      </c>
      <c r="AL253">
        <v>67.952802164350416</v>
      </c>
      <c r="AM253">
        <v>58.707896644818227</v>
      </c>
      <c r="AN253">
        <v>47.214447379115299</v>
      </c>
      <c r="AO253">
        <v>44.730760386362199</v>
      </c>
      <c r="AP253">
        <v>49.141651022864018</v>
      </c>
      <c r="AQ253">
        <v>51.246428118697786</v>
      </c>
      <c r="AR253">
        <v>49.75333710755519</v>
      </c>
      <c r="AS253">
        <v>44.152218694186374</v>
      </c>
      <c r="AT253">
        <v>60.331072406267211</v>
      </c>
      <c r="AU253">
        <v>49.012434139670582</v>
      </c>
      <c r="AV253">
        <v>59.907651224338579</v>
      </c>
      <c r="AW253" t="s">
        <v>124</v>
      </c>
      <c r="AX253">
        <v>51.554738243861834</v>
      </c>
      <c r="AY253">
        <v>34.57311431742508</v>
      </c>
      <c r="AZ253">
        <v>47.037137232193651</v>
      </c>
      <c r="BA253">
        <v>44.212504670562772</v>
      </c>
      <c r="BB253">
        <v>32.716491149953299</v>
      </c>
      <c r="BC253">
        <v>51.223327247720874</v>
      </c>
      <c r="BD253">
        <v>68.618512057481766</v>
      </c>
      <c r="BE253">
        <v>39.337812080530185</v>
      </c>
      <c r="BF253">
        <v>49.692157965799176</v>
      </c>
      <c r="BG253">
        <v>0</v>
      </c>
      <c r="BH253">
        <v>0</v>
      </c>
      <c r="BI253">
        <v>0</v>
      </c>
      <c r="BJ253">
        <v>0</v>
      </c>
    </row>
    <row r="254" spans="1:62" x14ac:dyDescent="0.25">
      <c r="A254" t="s">
        <v>458</v>
      </c>
      <c r="B254" t="s">
        <v>461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 t="s">
        <v>124</v>
      </c>
      <c r="AL254" t="s">
        <v>124</v>
      </c>
      <c r="AM254">
        <v>48.46354644149578</v>
      </c>
      <c r="AN254">
        <v>32.83953277516769</v>
      </c>
      <c r="AO254">
        <v>36.045374697264819</v>
      </c>
      <c r="AP254">
        <v>32.977482965938023</v>
      </c>
      <c r="AQ254">
        <v>32.594651485907647</v>
      </c>
      <c r="AR254">
        <v>30.160336498018754</v>
      </c>
      <c r="AS254">
        <v>49.6034104688963</v>
      </c>
      <c r="AT254">
        <v>50.439658797856403</v>
      </c>
      <c r="AU254">
        <v>47.990644482177913</v>
      </c>
      <c r="AV254">
        <v>53.917339213801519</v>
      </c>
      <c r="AW254" t="s">
        <v>124</v>
      </c>
      <c r="AX254" t="s">
        <v>124</v>
      </c>
      <c r="AY254">
        <v>41.358603558551081</v>
      </c>
      <c r="AZ254">
        <v>26.644301752605081</v>
      </c>
      <c r="BA254">
        <v>25.626783136003208</v>
      </c>
      <c r="BB254">
        <v>27.025684293765458</v>
      </c>
      <c r="BC254">
        <v>31.55992069824978</v>
      </c>
      <c r="BD254">
        <v>35.101867590454198</v>
      </c>
      <c r="BE254">
        <v>40.316688009538105</v>
      </c>
      <c r="BF254">
        <v>50.137198425020088</v>
      </c>
      <c r="BG254">
        <v>0</v>
      </c>
      <c r="BH254">
        <v>0</v>
      </c>
      <c r="BI254">
        <v>0</v>
      </c>
      <c r="BJ254">
        <v>0</v>
      </c>
    </row>
    <row r="255" spans="1:62" x14ac:dyDescent="0.25">
      <c r="A255" t="s">
        <v>462</v>
      </c>
      <c r="B255" t="s">
        <v>463</v>
      </c>
      <c r="C255">
        <v>36</v>
      </c>
      <c r="D255">
        <v>45</v>
      </c>
      <c r="E255">
        <v>40</v>
      </c>
      <c r="F255">
        <v>27</v>
      </c>
      <c r="G255">
        <v>22</v>
      </c>
      <c r="H255">
        <v>22</v>
      </c>
      <c r="I255">
        <v>44</v>
      </c>
      <c r="J255">
        <v>45</v>
      </c>
      <c r="K255">
        <v>41</v>
      </c>
      <c r="L255">
        <v>42</v>
      </c>
      <c r="M255">
        <v>55</v>
      </c>
      <c r="N255">
        <v>39</v>
      </c>
      <c r="O255">
        <v>42</v>
      </c>
      <c r="P255">
        <v>19</v>
      </c>
      <c r="Q255">
        <v>16</v>
      </c>
      <c r="R255">
        <v>38</v>
      </c>
      <c r="S255">
        <v>29</v>
      </c>
      <c r="T255">
        <v>26</v>
      </c>
      <c r="U255">
        <v>52</v>
      </c>
      <c r="V255">
        <v>23</v>
      </c>
      <c r="W255">
        <v>59</v>
      </c>
      <c r="X255">
        <v>54</v>
      </c>
      <c r="Y255">
        <v>68</v>
      </c>
      <c r="Z255">
        <v>48</v>
      </c>
      <c r="AA255">
        <v>49.6</v>
      </c>
      <c r="AB255">
        <v>37.82</v>
      </c>
      <c r="AC255">
        <v>35.67</v>
      </c>
      <c r="AD255">
        <v>39.24</v>
      </c>
      <c r="AE255">
        <v>38.159999999999997</v>
      </c>
      <c r="AF255">
        <v>26.83</v>
      </c>
      <c r="AG255">
        <v>40.56</v>
      </c>
      <c r="AH255">
        <v>45.45</v>
      </c>
      <c r="AI255">
        <v>48.68</v>
      </c>
      <c r="AJ255">
        <v>63.66</v>
      </c>
      <c r="AK255">
        <v>58.44</v>
      </c>
      <c r="AL255">
        <v>48.35</v>
      </c>
      <c r="AM255">
        <v>46.79</v>
      </c>
      <c r="AN255">
        <v>34.299999999999997</v>
      </c>
      <c r="AO255">
        <v>34.909999999999997</v>
      </c>
      <c r="AP255">
        <v>34.840000000000003</v>
      </c>
      <c r="AQ255">
        <v>37.35</v>
      </c>
      <c r="AR255">
        <v>32.72</v>
      </c>
      <c r="AS255">
        <v>44.97</v>
      </c>
      <c r="AT255">
        <v>45.04</v>
      </c>
      <c r="AU255">
        <v>50.55</v>
      </c>
      <c r="AV255">
        <v>46</v>
      </c>
      <c r="AW255">
        <v>42.4</v>
      </c>
      <c r="AX255">
        <v>44.3</v>
      </c>
      <c r="AY255">
        <v>35.200000000000003</v>
      </c>
      <c r="AZ255">
        <v>34</v>
      </c>
      <c r="BA255">
        <v>25</v>
      </c>
      <c r="BB255">
        <v>25.8</v>
      </c>
      <c r="BC255">
        <v>31.3</v>
      </c>
      <c r="BD255">
        <v>44.9</v>
      </c>
      <c r="BE255">
        <v>28.9</v>
      </c>
      <c r="BF255">
        <v>39.1</v>
      </c>
      <c r="BG255">
        <v>0</v>
      </c>
      <c r="BH255">
        <v>0</v>
      </c>
      <c r="BI255">
        <v>0</v>
      </c>
      <c r="BJ255">
        <v>0</v>
      </c>
    </row>
    <row r="256" spans="1:62" x14ac:dyDescent="0.25">
      <c r="A256" t="s">
        <v>462</v>
      </c>
      <c r="B256" t="s">
        <v>464</v>
      </c>
      <c r="C256" t="s">
        <v>124</v>
      </c>
      <c r="D256" t="s">
        <v>124</v>
      </c>
      <c r="E256" t="s">
        <v>124</v>
      </c>
      <c r="F256" t="s">
        <v>124</v>
      </c>
      <c r="G256" t="s">
        <v>124</v>
      </c>
      <c r="H256" t="s">
        <v>124</v>
      </c>
      <c r="I256" t="s">
        <v>124</v>
      </c>
      <c r="J256" t="s">
        <v>124</v>
      </c>
      <c r="K256" t="s">
        <v>124</v>
      </c>
      <c r="L256" t="s">
        <v>124</v>
      </c>
      <c r="M256" t="s">
        <v>124</v>
      </c>
      <c r="N256" t="s">
        <v>124</v>
      </c>
      <c r="O256">
        <v>46.956324736239779</v>
      </c>
      <c r="P256">
        <v>31.741263730702624</v>
      </c>
      <c r="Q256">
        <v>27.403665359113315</v>
      </c>
      <c r="R256">
        <v>25.429518726067364</v>
      </c>
      <c r="S256">
        <v>37.377225959366463</v>
      </c>
      <c r="T256">
        <v>36.650041965612708</v>
      </c>
      <c r="U256">
        <v>46.39392645871137</v>
      </c>
      <c r="V256" t="s">
        <v>124</v>
      </c>
      <c r="W256">
        <v>43.725827800214638</v>
      </c>
      <c r="X256">
        <v>22.584480007801918</v>
      </c>
      <c r="Y256">
        <v>40.468390663503477</v>
      </c>
      <c r="Z256">
        <v>35.773087694387456</v>
      </c>
      <c r="AA256">
        <v>71.447169123739712</v>
      </c>
      <c r="AB256">
        <v>56.993072298442023</v>
      </c>
      <c r="AC256">
        <v>33.621539850982607</v>
      </c>
      <c r="AD256">
        <v>24.406964708298354</v>
      </c>
      <c r="AE256">
        <v>14.913741287703763</v>
      </c>
      <c r="AF256">
        <v>26.795586507072901</v>
      </c>
      <c r="AG256">
        <v>29.240661452513969</v>
      </c>
      <c r="AH256">
        <v>43.517198743690834</v>
      </c>
      <c r="AI256">
        <v>41.779233209105868</v>
      </c>
      <c r="AJ256">
        <v>34.505510052116129</v>
      </c>
      <c r="AK256">
        <v>58.34345192307692</v>
      </c>
      <c r="AL256">
        <v>54.518515486729171</v>
      </c>
      <c r="AM256">
        <v>37.592864706494197</v>
      </c>
      <c r="AN256">
        <v>26.130562360684227</v>
      </c>
      <c r="AO256">
        <v>30.53968980123819</v>
      </c>
      <c r="AP256">
        <v>16.618907690335998</v>
      </c>
      <c r="AQ256">
        <v>18.453941002344585</v>
      </c>
      <c r="AR256">
        <v>36.265669474732682</v>
      </c>
      <c r="AS256">
        <v>34.296210107438128</v>
      </c>
      <c r="AT256">
        <v>22.062958270281889</v>
      </c>
      <c r="AU256">
        <v>38.682356554473849</v>
      </c>
      <c r="AV256">
        <v>49.295872117400421</v>
      </c>
      <c r="AW256" t="s">
        <v>124</v>
      </c>
      <c r="AX256">
        <v>45.617317951358835</v>
      </c>
      <c r="AY256">
        <v>38.124331845492975</v>
      </c>
      <c r="AZ256">
        <v>35.174623359504842</v>
      </c>
      <c r="BA256">
        <v>31.660898597491947</v>
      </c>
      <c r="BB256">
        <v>19.727575008679064</v>
      </c>
      <c r="BC256">
        <v>33.311020378843089</v>
      </c>
      <c r="BD256">
        <v>36.709004795735005</v>
      </c>
      <c r="BE256">
        <v>37.279165946943657</v>
      </c>
      <c r="BF256" t="s">
        <v>124</v>
      </c>
      <c r="BG256">
        <v>0</v>
      </c>
      <c r="BH256">
        <v>0</v>
      </c>
      <c r="BI256">
        <v>0</v>
      </c>
      <c r="BJ256">
        <v>0</v>
      </c>
    </row>
    <row r="257" spans="1:62" x14ac:dyDescent="0.25">
      <c r="A257" t="s">
        <v>462</v>
      </c>
      <c r="B257" t="s">
        <v>465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45.813427638736705</v>
      </c>
      <c r="BG257">
        <v>0</v>
      </c>
      <c r="BH257">
        <v>0</v>
      </c>
      <c r="BI257">
        <v>0</v>
      </c>
      <c r="BJ257">
        <v>0</v>
      </c>
    </row>
    <row r="258" spans="1:62" x14ac:dyDescent="0.25">
      <c r="A258" t="s">
        <v>462</v>
      </c>
      <c r="B258" t="s">
        <v>466</v>
      </c>
      <c r="C258" t="s">
        <v>124</v>
      </c>
      <c r="D258" t="s">
        <v>124</v>
      </c>
      <c r="E258" t="s">
        <v>124</v>
      </c>
      <c r="F258" t="s">
        <v>124</v>
      </c>
      <c r="G258" t="s">
        <v>124</v>
      </c>
      <c r="H258" t="s">
        <v>124</v>
      </c>
      <c r="I258" t="s">
        <v>124</v>
      </c>
      <c r="J258" t="s">
        <v>124</v>
      </c>
      <c r="K258" t="s">
        <v>124</v>
      </c>
      <c r="L258" t="s">
        <v>124</v>
      </c>
      <c r="M258" t="s">
        <v>124</v>
      </c>
      <c r="N258" t="s">
        <v>124</v>
      </c>
      <c r="O258">
        <v>50.253500080915217</v>
      </c>
      <c r="P258">
        <v>41.354657226202157</v>
      </c>
      <c r="Q258">
        <v>32.312421615029251</v>
      </c>
      <c r="R258">
        <v>35.67929282614125</v>
      </c>
      <c r="S258">
        <v>42.291434914296225</v>
      </c>
      <c r="T258">
        <v>42.29365771613152</v>
      </c>
      <c r="U258">
        <v>47.389025941802878</v>
      </c>
      <c r="V258">
        <v>54.167641263266262</v>
      </c>
      <c r="W258">
        <v>48.115427735803067</v>
      </c>
      <c r="X258">
        <v>29.825931489908683</v>
      </c>
      <c r="Y258">
        <v>46.781800872426722</v>
      </c>
      <c r="Z258">
        <v>41.097273478343006</v>
      </c>
      <c r="AA258">
        <v>31.653359840961603</v>
      </c>
      <c r="AB258">
        <v>59.465161091412533</v>
      </c>
      <c r="AC258">
        <v>44.985924587943693</v>
      </c>
      <c r="AD258">
        <v>36.26207325855831</v>
      </c>
      <c r="AE258">
        <v>24.453308551689524</v>
      </c>
      <c r="AF258">
        <v>30.549510337323177</v>
      </c>
      <c r="AG258">
        <v>41.125640223463691</v>
      </c>
      <c r="AH258">
        <v>46.796056931581127</v>
      </c>
      <c r="AI258">
        <v>47.881484271241803</v>
      </c>
      <c r="AJ258">
        <v>40.226138761324393</v>
      </c>
      <c r="AK258">
        <v>57.483514423076926</v>
      </c>
      <c r="AL258">
        <v>40.70624502212651</v>
      </c>
      <c r="AM258">
        <v>43.604958878304842</v>
      </c>
      <c r="AN258">
        <v>35.734551746100024</v>
      </c>
      <c r="AO258">
        <v>39.290933854675785</v>
      </c>
      <c r="AP258">
        <v>27.599257414307996</v>
      </c>
      <c r="AQ258">
        <v>25.75125283249546</v>
      </c>
      <c r="AR258">
        <v>39.967917740342727</v>
      </c>
      <c r="AS258">
        <v>39.96296896139701</v>
      </c>
      <c r="AT258">
        <v>31.569933571007965</v>
      </c>
      <c r="AU258">
        <v>42.54409097352552</v>
      </c>
      <c r="AV258">
        <v>53.766825995807132</v>
      </c>
      <c r="AW258" t="s">
        <v>124</v>
      </c>
      <c r="AX258">
        <v>36.131275532690367</v>
      </c>
      <c r="AY258">
        <v>45.244655778579911</v>
      </c>
      <c r="AZ258">
        <v>42.824588618348457</v>
      </c>
      <c r="BA258">
        <v>35.944721477502199</v>
      </c>
      <c r="BB258">
        <v>27.71977206348318</v>
      </c>
      <c r="BC258">
        <v>41.693140640333795</v>
      </c>
      <c r="BD258">
        <v>30.792753795348347</v>
      </c>
      <c r="BE258">
        <v>34.247222888074226</v>
      </c>
      <c r="BF258">
        <v>50.645992952985253</v>
      </c>
      <c r="BG258">
        <v>0</v>
      </c>
      <c r="BH258">
        <v>0</v>
      </c>
      <c r="BI258">
        <v>0</v>
      </c>
      <c r="BJ258">
        <v>0</v>
      </c>
    </row>
    <row r="259" spans="1:62" x14ac:dyDescent="0.25">
      <c r="A259" t="s">
        <v>462</v>
      </c>
      <c r="B259" t="s">
        <v>467</v>
      </c>
      <c r="C259">
        <v>37</v>
      </c>
      <c r="D259">
        <v>46</v>
      </c>
      <c r="E259">
        <v>27</v>
      </c>
      <c r="F259">
        <v>20</v>
      </c>
      <c r="G259" t="s">
        <v>124</v>
      </c>
      <c r="H259">
        <v>45</v>
      </c>
      <c r="I259">
        <v>26</v>
      </c>
      <c r="J259">
        <v>38</v>
      </c>
      <c r="K259">
        <v>41</v>
      </c>
      <c r="L259">
        <v>39</v>
      </c>
      <c r="M259">
        <v>57</v>
      </c>
      <c r="N259">
        <v>31</v>
      </c>
      <c r="O259">
        <v>42</v>
      </c>
      <c r="P259">
        <v>6</v>
      </c>
      <c r="Q259">
        <v>19</v>
      </c>
      <c r="R259">
        <v>39</v>
      </c>
      <c r="S259">
        <v>27</v>
      </c>
      <c r="T259">
        <v>14</v>
      </c>
      <c r="U259">
        <v>46</v>
      </c>
      <c r="V259">
        <v>21</v>
      </c>
      <c r="W259">
        <v>62</v>
      </c>
      <c r="X259">
        <v>50</v>
      </c>
      <c r="Y259">
        <v>74</v>
      </c>
      <c r="Z259">
        <v>45</v>
      </c>
      <c r="AA259">
        <v>58.04</v>
      </c>
      <c r="AB259">
        <v>43.31</v>
      </c>
      <c r="AC259">
        <v>30.43</v>
      </c>
      <c r="AD259">
        <v>28.26</v>
      </c>
      <c r="AE259">
        <v>40.76</v>
      </c>
      <c r="AF259">
        <v>32.89</v>
      </c>
      <c r="AG259">
        <v>47.45</v>
      </c>
      <c r="AH259">
        <v>41.89</v>
      </c>
      <c r="AI259">
        <v>48.89</v>
      </c>
      <c r="AJ259">
        <v>68.95</v>
      </c>
      <c r="AK259">
        <v>68.989999999999995</v>
      </c>
      <c r="AL259">
        <v>41.48</v>
      </c>
      <c r="AM259">
        <v>45.16</v>
      </c>
      <c r="AN259">
        <v>32.58</v>
      </c>
      <c r="AO259">
        <v>36.22</v>
      </c>
      <c r="AP259">
        <v>35.1</v>
      </c>
      <c r="AQ259">
        <v>34.479999999999997</v>
      </c>
      <c r="AR259">
        <v>32.56</v>
      </c>
      <c r="AS259">
        <v>45.83</v>
      </c>
      <c r="AT259">
        <v>42.06</v>
      </c>
      <c r="AU259">
        <v>48.01</v>
      </c>
      <c r="AV259">
        <v>45.1</v>
      </c>
      <c r="AW259">
        <v>43.6</v>
      </c>
      <c r="AX259">
        <v>46.3</v>
      </c>
      <c r="AY259">
        <v>39.299999999999997</v>
      </c>
      <c r="AZ259">
        <v>28.4</v>
      </c>
      <c r="BA259">
        <v>28.4</v>
      </c>
      <c r="BB259">
        <v>29.2</v>
      </c>
      <c r="BC259">
        <v>31.9</v>
      </c>
      <c r="BD259">
        <v>43.8</v>
      </c>
      <c r="BE259">
        <v>34.700000000000003</v>
      </c>
      <c r="BF259">
        <v>38.6</v>
      </c>
      <c r="BG259">
        <v>0</v>
      </c>
      <c r="BH259">
        <v>0</v>
      </c>
      <c r="BI259">
        <v>0</v>
      </c>
      <c r="BJ259">
        <v>0</v>
      </c>
    </row>
    <row r="260" spans="1:62" x14ac:dyDescent="0.25">
      <c r="A260" t="s">
        <v>462</v>
      </c>
      <c r="B260" t="s">
        <v>468</v>
      </c>
      <c r="C260">
        <v>40</v>
      </c>
      <c r="D260">
        <v>46</v>
      </c>
      <c r="E260">
        <v>33</v>
      </c>
      <c r="F260">
        <v>31</v>
      </c>
      <c r="G260" t="s">
        <v>124</v>
      </c>
      <c r="H260">
        <v>38</v>
      </c>
      <c r="I260">
        <v>23</v>
      </c>
      <c r="J260">
        <v>49</v>
      </c>
      <c r="K260">
        <v>45</v>
      </c>
      <c r="L260">
        <v>40</v>
      </c>
      <c r="M260" t="s">
        <v>124</v>
      </c>
      <c r="N260">
        <v>39</v>
      </c>
      <c r="O260">
        <v>33</v>
      </c>
      <c r="P260">
        <v>30</v>
      </c>
      <c r="Q260">
        <v>21</v>
      </c>
      <c r="R260">
        <v>35</v>
      </c>
      <c r="S260">
        <v>28</v>
      </c>
      <c r="T260">
        <v>35</v>
      </c>
      <c r="U260">
        <v>56</v>
      </c>
      <c r="V260">
        <v>22</v>
      </c>
      <c r="W260">
        <v>56</v>
      </c>
      <c r="X260">
        <v>52</v>
      </c>
      <c r="Y260">
        <v>75</v>
      </c>
      <c r="Z260">
        <v>41</v>
      </c>
      <c r="AA260">
        <v>54.4</v>
      </c>
      <c r="AB260">
        <v>47.86</v>
      </c>
      <c r="AC260">
        <v>36.700000000000003</v>
      </c>
      <c r="AD260">
        <v>35.020000000000003</v>
      </c>
      <c r="AE260">
        <v>38.86</v>
      </c>
      <c r="AF260">
        <v>30.19</v>
      </c>
      <c r="AG260">
        <v>42.51</v>
      </c>
      <c r="AH260">
        <v>41.74</v>
      </c>
      <c r="AI260">
        <v>52.12</v>
      </c>
      <c r="AJ260">
        <v>64.78</v>
      </c>
      <c r="AK260">
        <v>52.49</v>
      </c>
      <c r="AL260">
        <v>45.94</v>
      </c>
      <c r="AM260">
        <v>48.23</v>
      </c>
      <c r="AN260" t="s">
        <v>124</v>
      </c>
      <c r="AO260">
        <v>43.16</v>
      </c>
      <c r="AP260">
        <v>34.17</v>
      </c>
      <c r="AQ260">
        <v>20.56</v>
      </c>
      <c r="AR260">
        <v>34.44</v>
      </c>
      <c r="AS260">
        <v>46.4</v>
      </c>
      <c r="AT260">
        <v>39.68</v>
      </c>
      <c r="AU260">
        <v>49.25</v>
      </c>
      <c r="AV260">
        <v>47.2</v>
      </c>
      <c r="AW260">
        <v>44.5</v>
      </c>
      <c r="AX260">
        <v>43.1</v>
      </c>
      <c r="AY260">
        <v>37.9</v>
      </c>
      <c r="AZ260">
        <v>34.1</v>
      </c>
      <c r="BA260">
        <v>20.2</v>
      </c>
      <c r="BB260">
        <v>28.9</v>
      </c>
      <c r="BC260">
        <v>29.5</v>
      </c>
      <c r="BD260">
        <v>43.1</v>
      </c>
      <c r="BE260">
        <v>31.6</v>
      </c>
      <c r="BF260">
        <v>42.9</v>
      </c>
      <c r="BG260">
        <v>0</v>
      </c>
      <c r="BH260">
        <v>0</v>
      </c>
      <c r="BI260">
        <v>0</v>
      </c>
      <c r="BJ260">
        <v>0</v>
      </c>
    </row>
    <row r="261" spans="1:62" x14ac:dyDescent="0.25">
      <c r="A261" t="s">
        <v>469</v>
      </c>
      <c r="B261" t="s">
        <v>470</v>
      </c>
      <c r="C261" t="s">
        <v>124</v>
      </c>
      <c r="D261" t="s">
        <v>124</v>
      </c>
      <c r="E261" t="s">
        <v>124</v>
      </c>
      <c r="F261" t="s">
        <v>124</v>
      </c>
      <c r="G261" t="s">
        <v>124</v>
      </c>
      <c r="H261" t="s">
        <v>124</v>
      </c>
      <c r="I261" t="s">
        <v>124</v>
      </c>
      <c r="J261" t="s">
        <v>124</v>
      </c>
      <c r="K261" t="s">
        <v>124</v>
      </c>
      <c r="L261" t="s">
        <v>124</v>
      </c>
      <c r="M261" t="s">
        <v>124</v>
      </c>
      <c r="N261" t="s">
        <v>124</v>
      </c>
      <c r="O261" t="s">
        <v>124</v>
      </c>
      <c r="P261">
        <v>41.311968716857784</v>
      </c>
      <c r="Q261" t="s">
        <v>124</v>
      </c>
      <c r="R261">
        <v>38.798600596206086</v>
      </c>
      <c r="S261">
        <v>35.174036590117453</v>
      </c>
      <c r="T261">
        <v>30.346736761230229</v>
      </c>
      <c r="U261">
        <v>38.861783876505349</v>
      </c>
      <c r="V261">
        <v>52.0678243606026</v>
      </c>
      <c r="W261">
        <v>46.867401607150526</v>
      </c>
      <c r="X261">
        <v>49.974814115299282</v>
      </c>
      <c r="Y261">
        <v>46.251458983961044</v>
      </c>
      <c r="Z261">
        <v>39.672620096593597</v>
      </c>
      <c r="AA261">
        <v>27.663484307459793</v>
      </c>
      <c r="AB261">
        <v>18.91150794979448</v>
      </c>
      <c r="AC261">
        <v>38.535517436372309</v>
      </c>
      <c r="AD261">
        <v>46.987198324029983</v>
      </c>
      <c r="AE261">
        <v>40.78848745046313</v>
      </c>
      <c r="AF261">
        <v>35.175890829691767</v>
      </c>
      <c r="AG261">
        <v>44.76193453354729</v>
      </c>
      <c r="AH261" t="s">
        <v>124</v>
      </c>
      <c r="AI261" t="s">
        <v>124</v>
      </c>
      <c r="AJ261">
        <v>44.300390683688711</v>
      </c>
      <c r="AK261" t="s">
        <v>124</v>
      </c>
      <c r="AL261">
        <v>42.717348003766141</v>
      </c>
      <c r="AM261" t="s">
        <v>124</v>
      </c>
      <c r="AN261">
        <v>38.967453571428571</v>
      </c>
      <c r="AO261">
        <v>31.282504816955687</v>
      </c>
      <c r="AP261">
        <v>44.209920718029281</v>
      </c>
      <c r="AQ261">
        <v>42.935693675891798</v>
      </c>
      <c r="AR261">
        <v>30.975690848743483</v>
      </c>
      <c r="AS261">
        <v>43.42791066997318</v>
      </c>
      <c r="AT261">
        <v>45.790552442349288</v>
      </c>
      <c r="AU261" t="s">
        <v>124</v>
      </c>
      <c r="AV261" t="s">
        <v>124</v>
      </c>
      <c r="AW261" t="s">
        <v>124</v>
      </c>
      <c r="AX261">
        <v>52.871422118380067</v>
      </c>
      <c r="AY261">
        <v>30.466357142857142</v>
      </c>
      <c r="AZ261">
        <v>23.766193882840849</v>
      </c>
      <c r="BA261">
        <v>30.107120732719814</v>
      </c>
      <c r="BB261">
        <v>33.942521115539421</v>
      </c>
      <c r="BC261">
        <v>40.419953332015957</v>
      </c>
      <c r="BD261">
        <v>51.588554809843394</v>
      </c>
      <c r="BE261">
        <v>45.773931124106561</v>
      </c>
      <c r="BF261" t="s">
        <v>124</v>
      </c>
      <c r="BG261">
        <v>0</v>
      </c>
      <c r="BH261">
        <v>0</v>
      </c>
      <c r="BI261">
        <v>0</v>
      </c>
      <c r="BJ261">
        <v>0</v>
      </c>
    </row>
    <row r="262" spans="1:62" x14ac:dyDescent="0.25">
      <c r="A262" t="s">
        <v>469</v>
      </c>
      <c r="B262" t="s">
        <v>471</v>
      </c>
      <c r="C262" t="s">
        <v>124</v>
      </c>
      <c r="D262" t="s">
        <v>124</v>
      </c>
      <c r="E262" t="s">
        <v>124</v>
      </c>
      <c r="F262" t="s">
        <v>124</v>
      </c>
      <c r="G262" t="s">
        <v>124</v>
      </c>
      <c r="H262" t="s">
        <v>124</v>
      </c>
      <c r="I262" t="s">
        <v>124</v>
      </c>
      <c r="J262" t="s">
        <v>124</v>
      </c>
      <c r="K262" t="s">
        <v>124</v>
      </c>
      <c r="L262" t="s">
        <v>124</v>
      </c>
      <c r="M262" t="s">
        <v>124</v>
      </c>
      <c r="N262" t="s">
        <v>124</v>
      </c>
      <c r="O262" t="s">
        <v>124</v>
      </c>
      <c r="P262">
        <v>39.054150633366291</v>
      </c>
      <c r="Q262" t="s">
        <v>124</v>
      </c>
      <c r="R262">
        <v>37.487722437398382</v>
      </c>
      <c r="S262">
        <v>34.750253016742541</v>
      </c>
      <c r="T262">
        <v>30.900653729492578</v>
      </c>
      <c r="U262">
        <v>41.220617495716603</v>
      </c>
      <c r="V262">
        <v>53.299158044806042</v>
      </c>
      <c r="W262">
        <v>45.436335909222265</v>
      </c>
      <c r="X262">
        <v>44.428099164526131</v>
      </c>
      <c r="Y262">
        <v>43.991532059703083</v>
      </c>
      <c r="Z262">
        <v>32.038026538486235</v>
      </c>
      <c r="AA262">
        <v>42.603360270623952</v>
      </c>
      <c r="AB262">
        <v>19.971544769878371</v>
      </c>
      <c r="AC262">
        <v>43.285775683308124</v>
      </c>
      <c r="AD262">
        <v>45.895567039113601</v>
      </c>
      <c r="AE262" t="s">
        <v>124</v>
      </c>
      <c r="AF262">
        <v>38.202316281968528</v>
      </c>
      <c r="AG262">
        <v>44.519322422254355</v>
      </c>
      <c r="AH262" t="s">
        <v>124</v>
      </c>
      <c r="AI262" t="s">
        <v>124</v>
      </c>
      <c r="AJ262">
        <v>46.201419984965618</v>
      </c>
      <c r="AK262" t="s">
        <v>124</v>
      </c>
      <c r="AL262">
        <v>39.784747563653397</v>
      </c>
      <c r="AM262" t="s">
        <v>124</v>
      </c>
      <c r="AN262">
        <v>33.41471428571429</v>
      </c>
      <c r="AO262">
        <v>36.669458188824663</v>
      </c>
      <c r="AP262">
        <v>42.810351533287196</v>
      </c>
      <c r="AQ262">
        <v>37.510949604745235</v>
      </c>
      <c r="AR262">
        <v>30.192817449027977</v>
      </c>
      <c r="AS262">
        <v>45.771379057069851</v>
      </c>
      <c r="AT262">
        <v>34.552727994048098</v>
      </c>
      <c r="AU262" t="s">
        <v>124</v>
      </c>
      <c r="AV262" t="s">
        <v>124</v>
      </c>
      <c r="AW262" t="s">
        <v>124</v>
      </c>
      <c r="AX262">
        <v>51.756985981308411</v>
      </c>
      <c r="AY262">
        <v>36.567818452380955</v>
      </c>
      <c r="AZ262">
        <v>22.054343182996373</v>
      </c>
      <c r="BA262">
        <v>35.05623646960526</v>
      </c>
      <c r="BB262">
        <v>35.587023107571376</v>
      </c>
      <c r="BC262">
        <v>39.407822028871784</v>
      </c>
      <c r="BD262">
        <v>59.468429530201348</v>
      </c>
      <c r="BE262">
        <v>34.390049815897768</v>
      </c>
      <c r="BF262" t="s">
        <v>124</v>
      </c>
      <c r="BG262">
        <v>0</v>
      </c>
      <c r="BH262">
        <v>0</v>
      </c>
      <c r="BI262">
        <v>0</v>
      </c>
      <c r="BJ262">
        <v>0</v>
      </c>
    </row>
    <row r="263" spans="1:62" x14ac:dyDescent="0.25">
      <c r="A263" t="s">
        <v>469</v>
      </c>
      <c r="B263" t="s">
        <v>472</v>
      </c>
      <c r="C263" t="s">
        <v>124</v>
      </c>
      <c r="D263" t="s">
        <v>124</v>
      </c>
      <c r="E263" t="s">
        <v>124</v>
      </c>
      <c r="F263" t="s">
        <v>124</v>
      </c>
      <c r="G263" t="s">
        <v>124</v>
      </c>
      <c r="H263" t="s">
        <v>124</v>
      </c>
      <c r="I263" t="s">
        <v>124</v>
      </c>
      <c r="J263" t="s">
        <v>124</v>
      </c>
      <c r="K263" t="s">
        <v>124</v>
      </c>
      <c r="L263" t="s">
        <v>124</v>
      </c>
      <c r="M263" t="s">
        <v>124</v>
      </c>
      <c r="N263" t="s">
        <v>124</v>
      </c>
      <c r="O263" t="s">
        <v>124</v>
      </c>
      <c r="P263">
        <v>37.71166420534432</v>
      </c>
      <c r="Q263" t="s">
        <v>124</v>
      </c>
      <c r="R263">
        <v>35.441702271882249</v>
      </c>
      <c r="S263">
        <v>32.631335149868001</v>
      </c>
      <c r="T263">
        <v>30.584129747628378</v>
      </c>
      <c r="U263">
        <v>38.448987993143383</v>
      </c>
      <c r="V263">
        <v>46.087060751614466</v>
      </c>
      <c r="W263">
        <v>42.261158891943936</v>
      </c>
      <c r="X263">
        <v>46.548901939821747</v>
      </c>
      <c r="Y263">
        <v>55.137080754338896</v>
      </c>
      <c r="Z263">
        <v>47.961607388253</v>
      </c>
      <c r="AA263">
        <v>37.038774666414469</v>
      </c>
      <c r="AB263">
        <v>19.1821556485393</v>
      </c>
      <c r="AC263">
        <v>44.251068803006312</v>
      </c>
      <c r="AD263">
        <v>30.951511173189388</v>
      </c>
      <c r="AE263">
        <v>48.105047556143589</v>
      </c>
      <c r="AF263">
        <v>33.347425452274557</v>
      </c>
      <c r="AG263">
        <v>40.747806873973211</v>
      </c>
      <c r="AH263" t="s">
        <v>124</v>
      </c>
      <c r="AI263" t="s">
        <v>124</v>
      </c>
      <c r="AJ263">
        <v>38.896341096912806</v>
      </c>
      <c r="AK263" t="s">
        <v>124</v>
      </c>
      <c r="AL263">
        <v>44.871381955353385</v>
      </c>
      <c r="AM263" t="s">
        <v>124</v>
      </c>
      <c r="AN263">
        <v>32.300890476190474</v>
      </c>
      <c r="AO263">
        <v>29.394950289017338</v>
      </c>
      <c r="AP263">
        <v>45.115524308156516</v>
      </c>
      <c r="AQ263">
        <v>37.035094861662209</v>
      </c>
      <c r="AR263" t="s">
        <v>124</v>
      </c>
      <c r="AS263">
        <v>44.148977866002923</v>
      </c>
      <c r="AT263">
        <v>45.872430944704853</v>
      </c>
      <c r="AU263" t="s">
        <v>124</v>
      </c>
      <c r="AV263" t="s">
        <v>124</v>
      </c>
      <c r="AW263" t="s">
        <v>124</v>
      </c>
      <c r="AX263">
        <v>57.457755451713396</v>
      </c>
      <c r="AY263">
        <v>33.291866071428572</v>
      </c>
      <c r="AZ263">
        <v>23.195576982892689</v>
      </c>
      <c r="BA263">
        <v>37.943220649455107</v>
      </c>
      <c r="BB263">
        <v>37.626205577690982</v>
      </c>
      <c r="BC263">
        <v>37.824326280404279</v>
      </c>
      <c r="BD263">
        <v>53.517482475764353</v>
      </c>
      <c r="BE263">
        <v>38.955522633744856</v>
      </c>
      <c r="BF263" t="s">
        <v>124</v>
      </c>
      <c r="BG263">
        <v>0</v>
      </c>
      <c r="BH263">
        <v>0</v>
      </c>
      <c r="BI263">
        <v>0</v>
      </c>
      <c r="BJ263">
        <v>0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LC137"/>
  <sheetViews>
    <sheetView showGridLines="0" tabSelected="1" topLeftCell="A13" zoomScaleNormal="100" workbookViewId="0">
      <pane xSplit="10" topLeftCell="KW1" activePane="topRight" state="frozenSplit"/>
      <selection pane="topRight" activeCell="LC103" sqref="LC103"/>
    </sheetView>
  </sheetViews>
  <sheetFormatPr defaultColWidth="9.21875" defaultRowHeight="15" x14ac:dyDescent="0.25"/>
  <cols>
    <col min="1" max="1" width="67.5546875" style="3" customWidth="1"/>
    <col min="2" max="2" width="27.44140625" style="3" customWidth="1"/>
    <col min="3" max="3" width="34.44140625" style="3" hidden="1" customWidth="1"/>
    <col min="4" max="4" width="17.21875" style="3" hidden="1" customWidth="1"/>
    <col min="5" max="5" width="6.21875" style="5" hidden="1" customWidth="1"/>
    <col min="6" max="6" width="9.44140625" style="5" hidden="1" customWidth="1"/>
    <col min="7" max="7" width="11.21875" style="5" hidden="1" customWidth="1"/>
    <col min="8" max="8" width="10.77734375" style="5" hidden="1" customWidth="1"/>
    <col min="9" max="9" width="13.77734375" style="5" hidden="1" customWidth="1"/>
    <col min="10" max="10" width="12.77734375" style="5" hidden="1" customWidth="1"/>
    <col min="11" max="22" width="9.21875" style="5" customWidth="1"/>
    <col min="23" max="23" width="10.21875" style="5" bestFit="1" customWidth="1"/>
    <col min="24" max="124" width="9.21875" style="5" customWidth="1"/>
    <col min="125" max="125" width="9.21875" style="3" customWidth="1"/>
    <col min="126" max="130" width="9.21875" style="5" customWidth="1"/>
    <col min="131" max="132" width="10.21875" style="5" bestFit="1" customWidth="1"/>
    <col min="133" max="133" width="10.44140625" style="3" bestFit="1" customWidth="1"/>
    <col min="134" max="134" width="10" style="3" bestFit="1" customWidth="1"/>
    <col min="135" max="135" width="10.77734375" style="3" bestFit="1" customWidth="1"/>
    <col min="136" max="136" width="10.21875" style="3" bestFit="1" customWidth="1"/>
    <col min="137" max="137" width="9.21875" style="3" bestFit="1" customWidth="1"/>
    <col min="138" max="138" width="10.5546875" style="3" bestFit="1" customWidth="1"/>
    <col min="139" max="139" width="10.44140625" style="3" bestFit="1" customWidth="1"/>
    <col min="140" max="140" width="9.77734375" style="3" bestFit="1" customWidth="1"/>
    <col min="141" max="142" width="10.44140625" style="3" bestFit="1" customWidth="1"/>
    <col min="143" max="144" width="10.21875" style="3" bestFit="1" customWidth="1"/>
    <col min="145" max="145" width="10.44140625" style="3" bestFit="1" customWidth="1"/>
    <col min="146" max="146" width="10" style="3" bestFit="1" customWidth="1"/>
    <col min="147" max="147" width="10.77734375" style="3" bestFit="1" customWidth="1"/>
    <col min="148" max="148" width="10.21875" style="3" bestFit="1" customWidth="1"/>
    <col min="149" max="149" width="9.21875" style="3" bestFit="1" customWidth="1"/>
    <col min="150" max="150" width="10.5546875" style="3" bestFit="1" customWidth="1"/>
    <col min="151" max="151" width="10.44140625" style="3" bestFit="1" customWidth="1"/>
    <col min="152" max="152" width="9.77734375" style="3" bestFit="1" customWidth="1"/>
    <col min="153" max="154" width="10.44140625" style="3" bestFit="1" customWidth="1"/>
    <col min="155" max="156" width="10.21875" style="3" bestFit="1" customWidth="1"/>
    <col min="157" max="157" width="10.44140625" style="3" bestFit="1" customWidth="1"/>
    <col min="158" max="158" width="10" style="3" bestFit="1" customWidth="1"/>
    <col min="159" max="159" width="10.77734375" style="5" bestFit="1" customWidth="1"/>
    <col min="160" max="160" width="10.21875" style="5" bestFit="1" customWidth="1"/>
    <col min="161" max="161" width="9.21875" style="5" bestFit="1" customWidth="1"/>
    <col min="162" max="162" width="10.5546875" style="5" bestFit="1" customWidth="1"/>
    <col min="163" max="163" width="10.44140625" style="5" bestFit="1" customWidth="1"/>
    <col min="164" max="164" width="9.77734375" style="5" bestFit="1" customWidth="1"/>
    <col min="165" max="166" width="10.44140625" style="3" bestFit="1" customWidth="1"/>
    <col min="167" max="168" width="10.21875" style="3" bestFit="1" customWidth="1"/>
    <col min="169" max="169" width="10.44140625" style="3" bestFit="1" customWidth="1"/>
    <col min="170" max="170" width="10" style="3" bestFit="1" customWidth="1"/>
    <col min="171" max="171" width="10.77734375" style="3" bestFit="1" customWidth="1"/>
    <col min="172" max="172" width="10.21875" style="3" bestFit="1" customWidth="1"/>
    <col min="173" max="173" width="9.21875" style="3" bestFit="1" customWidth="1"/>
    <col min="174" max="174" width="10.5546875" style="3" bestFit="1" customWidth="1"/>
    <col min="175" max="175" width="10.44140625" style="3" bestFit="1" customWidth="1"/>
    <col min="176" max="176" width="9.77734375" style="3" bestFit="1" customWidth="1"/>
    <col min="177" max="178" width="10.44140625" style="5" bestFit="1" customWidth="1"/>
    <col min="179" max="180" width="10.21875" style="5" bestFit="1" customWidth="1"/>
    <col min="181" max="181" width="10.44140625" style="5" bestFit="1" customWidth="1"/>
    <col min="182" max="182" width="10" style="5" bestFit="1" customWidth="1"/>
    <col min="183" max="183" width="10.77734375" style="5" bestFit="1" customWidth="1"/>
    <col min="184" max="184" width="10.21875" style="5" bestFit="1" customWidth="1"/>
    <col min="185" max="185" width="9.21875" style="5" bestFit="1" customWidth="1"/>
    <col min="186" max="186" width="10.5546875" style="5" bestFit="1" customWidth="1"/>
    <col min="187" max="187" width="10.44140625" style="5" bestFit="1" customWidth="1"/>
    <col min="188" max="188" width="9.77734375" style="5" bestFit="1" customWidth="1"/>
    <col min="189" max="190" width="10.44140625" style="5" bestFit="1" customWidth="1"/>
    <col min="191" max="191" width="8.77734375" style="134" customWidth="1"/>
    <col min="192" max="192" width="8.44140625" style="134" customWidth="1"/>
    <col min="193" max="193" width="10.44140625" style="134" customWidth="1"/>
    <col min="194" max="194" width="8.77734375" style="134" customWidth="1"/>
    <col min="195" max="195" width="10.77734375" style="134" customWidth="1"/>
    <col min="196" max="196" width="10.21875" style="5" bestFit="1" customWidth="1"/>
    <col min="197" max="197" width="9.21875" style="3" bestFit="1" customWidth="1"/>
    <col min="198" max="198" width="10.5546875" style="3" bestFit="1" customWidth="1"/>
    <col min="199" max="199" width="10.44140625" style="3" bestFit="1" customWidth="1"/>
    <col min="200" max="200" width="9.77734375" style="3" bestFit="1" customWidth="1"/>
    <col min="201" max="202" width="10.44140625" style="3" bestFit="1" customWidth="1"/>
    <col min="203" max="204" width="10.21875" style="3" bestFit="1" customWidth="1"/>
    <col min="205" max="205" width="10.44140625" style="3" bestFit="1" customWidth="1"/>
    <col min="206" max="206" width="10" style="3" bestFit="1" customWidth="1"/>
    <col min="207" max="207" width="10.77734375" style="3" bestFit="1" customWidth="1"/>
    <col min="208" max="208" width="10.21875" style="3" bestFit="1" customWidth="1"/>
    <col min="209" max="217" width="15.44140625" style="3" bestFit="1" customWidth="1"/>
    <col min="218" max="218" width="10" style="3" bestFit="1" customWidth="1"/>
    <col min="219" max="219" width="10.77734375" style="3" bestFit="1" customWidth="1"/>
    <col min="220" max="220" width="10.21875" style="3" bestFit="1" customWidth="1"/>
    <col min="221" max="221" width="9.21875" style="3" bestFit="1" customWidth="1"/>
    <col min="222" max="222" width="10.5546875" style="3" bestFit="1" customWidth="1"/>
    <col min="223" max="223" width="10.44140625" style="3" bestFit="1" customWidth="1"/>
    <col min="224" max="224" width="9.21875" style="3" bestFit="1" customWidth="1"/>
    <col min="225" max="226" width="10.44140625" style="3" bestFit="1" customWidth="1"/>
    <col min="227" max="228" width="10.21875" style="3" bestFit="1" customWidth="1"/>
    <col min="229" max="229" width="10.44140625" style="3" bestFit="1" customWidth="1"/>
    <col min="230" max="230" width="10" style="3" bestFit="1" customWidth="1"/>
    <col min="231" max="231" width="10.77734375" style="3" bestFit="1" customWidth="1"/>
    <col min="232" max="232" width="10.21875" style="3" bestFit="1" customWidth="1"/>
    <col min="233" max="233" width="9.21875" style="3" bestFit="1" customWidth="1"/>
    <col min="234" max="234" width="10.5546875" style="3" bestFit="1" customWidth="1"/>
    <col min="235" max="235" width="10.44140625" style="3" bestFit="1" customWidth="1"/>
    <col min="236" max="236" width="9.77734375" style="3" bestFit="1" customWidth="1"/>
    <col min="237" max="238" width="10.44140625" style="3" bestFit="1" customWidth="1"/>
    <col min="239" max="240" width="10.21875" style="3" bestFit="1" customWidth="1"/>
    <col min="241" max="241" width="10.44140625" style="3" bestFit="1" customWidth="1"/>
    <col min="242" max="242" width="10" style="3" bestFit="1" customWidth="1"/>
    <col min="243" max="243" width="10.77734375" style="3" bestFit="1" customWidth="1"/>
    <col min="244" max="244" width="10.21875" style="3" bestFit="1" customWidth="1"/>
    <col min="245" max="245" width="9.21875" style="3" bestFit="1" customWidth="1"/>
    <col min="246" max="246" width="10.5546875" style="3" bestFit="1" customWidth="1"/>
    <col min="247" max="247" width="10.44140625" style="3" bestFit="1" customWidth="1"/>
    <col min="248" max="248" width="9.77734375" style="3" bestFit="1" customWidth="1"/>
    <col min="249" max="250" width="10.44140625" style="3" bestFit="1" customWidth="1"/>
    <col min="251" max="252" width="10.21875" style="3" bestFit="1" customWidth="1"/>
    <col min="253" max="253" width="10.44140625" style="3" bestFit="1" customWidth="1"/>
    <col min="254" max="254" width="10" style="3" bestFit="1" customWidth="1"/>
    <col min="255" max="255" width="10.77734375" style="3" bestFit="1" customWidth="1"/>
    <col min="256" max="256" width="10.21875" style="3" bestFit="1" customWidth="1"/>
    <col min="257" max="257" width="9.21875" style="3" bestFit="1" customWidth="1"/>
    <col min="258" max="258" width="10.5546875" style="3" bestFit="1" customWidth="1"/>
    <col min="259" max="259" width="10.44140625" style="3" bestFit="1" customWidth="1"/>
    <col min="260" max="260" width="9.77734375" style="3" bestFit="1" customWidth="1"/>
    <col min="261" max="262" width="10.44140625" style="3" bestFit="1" customWidth="1"/>
    <col min="263" max="264" width="10.21875" style="3" bestFit="1" customWidth="1"/>
    <col min="265" max="265" width="10.44140625" style="3" bestFit="1" customWidth="1"/>
    <col min="266" max="266" width="10" style="3" bestFit="1" customWidth="1"/>
    <col min="267" max="267" width="10.77734375" style="3" bestFit="1" customWidth="1"/>
    <col min="268" max="268" width="10.21875" style="3" bestFit="1" customWidth="1"/>
    <col min="269" max="269" width="9.21875" style="3" bestFit="1" customWidth="1"/>
    <col min="270" max="270" width="10.5546875" style="3" bestFit="1" customWidth="1"/>
    <col min="271" max="271" width="10.44140625" style="3" bestFit="1" customWidth="1"/>
    <col min="272" max="272" width="9.77734375" style="3" bestFit="1" customWidth="1"/>
    <col min="273" max="274" width="10.44140625" style="3" bestFit="1" customWidth="1"/>
    <col min="275" max="275" width="10.21875" style="3" bestFit="1" customWidth="1"/>
    <col min="276" max="294" width="9.21875" style="3"/>
    <col min="295" max="295" width="9.21875" style="3" customWidth="1"/>
    <col min="296" max="297" width="0.21875" style="3" customWidth="1"/>
    <col min="298" max="16384" width="9.21875" style="3"/>
  </cols>
  <sheetData>
    <row r="1" spans="2:132" ht="18" x14ac:dyDescent="0.4">
      <c r="B1" s="4" t="s">
        <v>545</v>
      </c>
      <c r="CR1" s="29"/>
    </row>
    <row r="2" spans="2:132" ht="15.6" x14ac:dyDescent="0.3">
      <c r="CJ2" s="29"/>
      <c r="CM2" s="29"/>
    </row>
    <row r="3" spans="2:132" ht="15.6" x14ac:dyDescent="0.3">
      <c r="CJ3" s="29"/>
      <c r="CM3" s="29"/>
    </row>
    <row r="4" spans="2:132" ht="15.6" x14ac:dyDescent="0.3">
      <c r="CJ4" s="30"/>
      <c r="CU4" s="29"/>
      <c r="CX4" s="29"/>
    </row>
    <row r="5" spans="2:132" ht="12.75" customHeight="1" x14ac:dyDescent="0.25">
      <c r="E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DV5" s="3"/>
      <c r="DW5" s="3"/>
      <c r="DX5" s="3"/>
      <c r="DY5" s="3"/>
      <c r="DZ5" s="3"/>
      <c r="EA5" s="3"/>
      <c r="EB5" s="3"/>
    </row>
    <row r="6" spans="2:132" ht="15.6" thickBot="1" x14ac:dyDescent="0.3">
      <c r="E6" s="6"/>
      <c r="G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DV6" s="3"/>
      <c r="DW6" s="3"/>
      <c r="DX6" s="3"/>
      <c r="DY6" s="3"/>
      <c r="DZ6" s="3"/>
      <c r="EA6" s="3"/>
      <c r="EB6" s="3"/>
    </row>
    <row r="7" spans="2:132" ht="15.6" x14ac:dyDescent="0.3">
      <c r="B7" s="7" t="s">
        <v>9</v>
      </c>
      <c r="C7" s="8"/>
      <c r="E7" s="6"/>
      <c r="F7" s="3"/>
      <c r="G7" s="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DV7" s="3"/>
      <c r="DW7" s="3"/>
      <c r="DX7" s="3"/>
      <c r="DY7" s="3"/>
      <c r="DZ7" s="3"/>
      <c r="EA7" s="3"/>
      <c r="EB7" s="3"/>
    </row>
    <row r="8" spans="2:132" ht="15.6" x14ac:dyDescent="0.3">
      <c r="B8" s="9" t="s">
        <v>11</v>
      </c>
      <c r="C8" s="10"/>
      <c r="E8" s="6"/>
      <c r="G8" s="6"/>
      <c r="H8" s="4"/>
      <c r="I8" s="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DV8" s="3"/>
      <c r="DW8" s="3"/>
      <c r="DX8" s="3"/>
      <c r="DY8" s="3"/>
      <c r="DZ8" s="3"/>
      <c r="EA8" s="3"/>
      <c r="EB8" s="3"/>
    </row>
    <row r="9" spans="2:132" x14ac:dyDescent="0.25">
      <c r="B9" s="31" t="s">
        <v>80</v>
      </c>
      <c r="C9" s="32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DV9" s="3"/>
      <c r="DW9" s="3"/>
      <c r="DX9" s="3"/>
      <c r="DY9" s="3"/>
      <c r="DZ9" s="3"/>
      <c r="EA9" s="3"/>
      <c r="EB9" s="3"/>
    </row>
    <row r="10" spans="2:132" x14ac:dyDescent="0.25">
      <c r="B10" s="33" t="s">
        <v>81</v>
      </c>
      <c r="C10" s="34"/>
      <c r="E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DV10" s="3"/>
      <c r="DW10" s="3"/>
      <c r="DX10" s="3"/>
      <c r="DY10" s="3"/>
      <c r="DZ10" s="3"/>
      <c r="EA10" s="3"/>
      <c r="EB10" s="3"/>
    </row>
    <row r="11" spans="2:132" x14ac:dyDescent="0.25">
      <c r="B11" s="35" t="s">
        <v>117</v>
      </c>
      <c r="C11" s="36"/>
      <c r="E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DV11" s="3"/>
      <c r="DW11" s="3"/>
      <c r="DX11" s="3"/>
      <c r="DY11" s="3"/>
      <c r="DZ11" s="3"/>
      <c r="EA11" s="3"/>
      <c r="EB11" s="3"/>
    </row>
    <row r="12" spans="2:132" ht="15.6" x14ac:dyDescent="0.3">
      <c r="B12" s="136" t="s">
        <v>487</v>
      </c>
      <c r="C12" s="37"/>
    </row>
    <row r="13" spans="2:132" x14ac:dyDescent="0.25">
      <c r="B13" s="3" t="s">
        <v>593</v>
      </c>
      <c r="C13" s="37"/>
    </row>
    <row r="14" spans="2:132" ht="15.6" x14ac:dyDescent="0.3">
      <c r="B14" s="38" t="s">
        <v>111</v>
      </c>
      <c r="C14" s="12"/>
    </row>
    <row r="15" spans="2:132" ht="16.2" thickBot="1" x14ac:dyDescent="0.35">
      <c r="B15" s="174" t="s">
        <v>621</v>
      </c>
      <c r="C15" s="39"/>
    </row>
    <row r="16" spans="2:132" ht="15.6" x14ac:dyDescent="0.3">
      <c r="CK16" s="29"/>
      <c r="CL16" s="29"/>
      <c r="CM16" s="29"/>
    </row>
    <row r="17" spans="1:315" ht="15.6" x14ac:dyDescent="0.3">
      <c r="CK17" s="29"/>
      <c r="CL17" s="29"/>
      <c r="CM17" s="29"/>
    </row>
    <row r="18" spans="1:315" ht="15.6" x14ac:dyDescent="0.3">
      <c r="C18" s="18"/>
      <c r="D18" s="18"/>
      <c r="CK18" s="29"/>
      <c r="CL18" s="29"/>
      <c r="CM18" s="29"/>
    </row>
    <row r="19" spans="1:315" ht="15.6" x14ac:dyDescent="0.3">
      <c r="C19" s="18"/>
      <c r="D19" s="18"/>
      <c r="CK19" s="29"/>
      <c r="CL19" s="29"/>
      <c r="CM19" s="29"/>
    </row>
    <row r="20" spans="1:315" s="137" customFormat="1" x14ac:dyDescent="0.25">
      <c r="C20" s="184" t="s">
        <v>5</v>
      </c>
      <c r="D20" s="184"/>
      <c r="E20" s="184"/>
      <c r="F20" s="184"/>
      <c r="G20" s="184"/>
      <c r="H20" s="184"/>
      <c r="I20" s="142"/>
      <c r="J20" s="142"/>
      <c r="K20" s="184" t="s">
        <v>108</v>
      </c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 t="s">
        <v>107</v>
      </c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 t="s">
        <v>106</v>
      </c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 t="s">
        <v>105</v>
      </c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 t="s">
        <v>104</v>
      </c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 t="s">
        <v>103</v>
      </c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 t="s">
        <v>16</v>
      </c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 t="s">
        <v>17</v>
      </c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 t="s">
        <v>18</v>
      </c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 t="s">
        <v>19</v>
      </c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 t="s">
        <v>20</v>
      </c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 t="s">
        <v>21</v>
      </c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 t="s">
        <v>478</v>
      </c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 t="s">
        <v>499</v>
      </c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8" t="s">
        <v>544</v>
      </c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90"/>
      <c r="GI20" s="185" t="s">
        <v>592</v>
      </c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7"/>
      <c r="GU20" s="137" t="s">
        <v>600</v>
      </c>
      <c r="GV20" s="137">
        <v>2016</v>
      </c>
    </row>
    <row r="21" spans="1:315" s="141" customFormat="1" ht="43.5" customHeight="1" x14ac:dyDescent="0.25">
      <c r="A21" s="141" t="s">
        <v>572</v>
      </c>
      <c r="B21" s="171" t="s">
        <v>4</v>
      </c>
      <c r="C21" s="171" t="s">
        <v>3</v>
      </c>
      <c r="D21" s="171" t="s">
        <v>75</v>
      </c>
      <c r="E21" s="141" t="s">
        <v>83</v>
      </c>
      <c r="F21" s="141" t="s">
        <v>1</v>
      </c>
      <c r="G21" s="141" t="s">
        <v>2</v>
      </c>
      <c r="H21" s="141" t="s">
        <v>10</v>
      </c>
      <c r="I21" s="141" t="s">
        <v>473</v>
      </c>
      <c r="J21" s="141" t="s">
        <v>101</v>
      </c>
      <c r="K21" s="139">
        <v>36526</v>
      </c>
      <c r="L21" s="139">
        <v>36557</v>
      </c>
      <c r="M21" s="139">
        <v>36586</v>
      </c>
      <c r="N21" s="139">
        <v>36617</v>
      </c>
      <c r="O21" s="139">
        <v>36647</v>
      </c>
      <c r="P21" s="139">
        <v>36678</v>
      </c>
      <c r="Q21" s="139">
        <v>36708</v>
      </c>
      <c r="R21" s="139">
        <v>36739</v>
      </c>
      <c r="S21" s="139">
        <v>36770</v>
      </c>
      <c r="T21" s="139">
        <v>36800</v>
      </c>
      <c r="U21" s="139">
        <v>36831</v>
      </c>
      <c r="V21" s="139">
        <v>36861</v>
      </c>
      <c r="W21" s="139">
        <v>36892</v>
      </c>
      <c r="X21" s="139">
        <v>36923</v>
      </c>
      <c r="Y21" s="139">
        <v>36951</v>
      </c>
      <c r="Z21" s="139">
        <v>36982</v>
      </c>
      <c r="AA21" s="139">
        <v>37012</v>
      </c>
      <c r="AB21" s="139">
        <v>37043</v>
      </c>
      <c r="AC21" s="139">
        <v>37073</v>
      </c>
      <c r="AD21" s="139">
        <v>37104</v>
      </c>
      <c r="AE21" s="139">
        <v>37135</v>
      </c>
      <c r="AF21" s="139">
        <v>37165</v>
      </c>
      <c r="AG21" s="139">
        <v>37196</v>
      </c>
      <c r="AH21" s="139">
        <v>37226</v>
      </c>
      <c r="AI21" s="139">
        <v>37257</v>
      </c>
      <c r="AJ21" s="139">
        <v>37288</v>
      </c>
      <c r="AK21" s="139">
        <v>37316</v>
      </c>
      <c r="AL21" s="139">
        <v>37347</v>
      </c>
      <c r="AM21" s="139">
        <v>37377</v>
      </c>
      <c r="AN21" s="139">
        <v>37408</v>
      </c>
      <c r="AO21" s="139">
        <v>37438</v>
      </c>
      <c r="AP21" s="139">
        <v>37469</v>
      </c>
      <c r="AQ21" s="139">
        <v>37500</v>
      </c>
      <c r="AR21" s="139">
        <v>37530</v>
      </c>
      <c r="AS21" s="139">
        <v>37561</v>
      </c>
      <c r="AT21" s="139">
        <v>37591</v>
      </c>
      <c r="AU21" s="139">
        <v>37622</v>
      </c>
      <c r="AV21" s="139">
        <v>37653</v>
      </c>
      <c r="AW21" s="139">
        <v>37681</v>
      </c>
      <c r="AX21" s="139">
        <v>37712</v>
      </c>
      <c r="AY21" s="139">
        <v>37742</v>
      </c>
      <c r="AZ21" s="139">
        <v>37773</v>
      </c>
      <c r="BA21" s="139">
        <v>37803</v>
      </c>
      <c r="BB21" s="139">
        <v>37834</v>
      </c>
      <c r="BC21" s="139">
        <v>37865</v>
      </c>
      <c r="BD21" s="139">
        <v>37895</v>
      </c>
      <c r="BE21" s="139">
        <v>37926</v>
      </c>
      <c r="BF21" s="139">
        <v>37956</v>
      </c>
      <c r="BG21" s="139">
        <v>37987</v>
      </c>
      <c r="BH21" s="139">
        <v>38018</v>
      </c>
      <c r="BI21" s="139">
        <v>38047</v>
      </c>
      <c r="BJ21" s="139">
        <v>38078</v>
      </c>
      <c r="BK21" s="139">
        <v>38108</v>
      </c>
      <c r="BL21" s="139">
        <v>38139</v>
      </c>
      <c r="BM21" s="139">
        <v>38169</v>
      </c>
      <c r="BN21" s="139">
        <v>38200</v>
      </c>
      <c r="BO21" s="139">
        <v>38231</v>
      </c>
      <c r="BP21" s="139">
        <v>38261</v>
      </c>
      <c r="BQ21" s="139">
        <v>38292</v>
      </c>
      <c r="BR21" s="139">
        <v>38322</v>
      </c>
      <c r="BS21" s="139">
        <v>38353</v>
      </c>
      <c r="BT21" s="139">
        <v>38384</v>
      </c>
      <c r="BU21" s="139">
        <v>38412</v>
      </c>
      <c r="BV21" s="139">
        <v>38443</v>
      </c>
      <c r="BW21" s="139">
        <v>38473</v>
      </c>
      <c r="BX21" s="139">
        <v>38504</v>
      </c>
      <c r="BY21" s="139">
        <v>38534</v>
      </c>
      <c r="BZ21" s="139">
        <v>38565</v>
      </c>
      <c r="CA21" s="139">
        <v>38596</v>
      </c>
      <c r="CB21" s="139">
        <v>38626</v>
      </c>
      <c r="CC21" s="139">
        <v>38657</v>
      </c>
      <c r="CD21" s="139">
        <v>38687</v>
      </c>
      <c r="CE21" s="139">
        <v>38718</v>
      </c>
      <c r="CF21" s="139">
        <v>38749</v>
      </c>
      <c r="CG21" s="139">
        <v>38777</v>
      </c>
      <c r="CH21" s="139">
        <v>38808</v>
      </c>
      <c r="CI21" s="139">
        <v>38838</v>
      </c>
      <c r="CJ21" s="139">
        <v>38869</v>
      </c>
      <c r="CK21" s="139">
        <v>38899</v>
      </c>
      <c r="CL21" s="139">
        <v>38930</v>
      </c>
      <c r="CM21" s="139">
        <v>38961</v>
      </c>
      <c r="CN21" s="139">
        <v>38991</v>
      </c>
      <c r="CO21" s="139">
        <v>39022</v>
      </c>
      <c r="CP21" s="139">
        <v>39052</v>
      </c>
      <c r="CQ21" s="139">
        <v>39083</v>
      </c>
      <c r="CR21" s="139">
        <v>39114</v>
      </c>
      <c r="CS21" s="139">
        <v>39142</v>
      </c>
      <c r="CT21" s="139">
        <v>39173</v>
      </c>
      <c r="CU21" s="139">
        <v>39203</v>
      </c>
      <c r="CV21" s="139">
        <v>39234</v>
      </c>
      <c r="CW21" s="139">
        <v>39264</v>
      </c>
      <c r="CX21" s="139">
        <v>39295</v>
      </c>
      <c r="CY21" s="139">
        <v>39326</v>
      </c>
      <c r="CZ21" s="139">
        <v>39356</v>
      </c>
      <c r="DA21" s="139">
        <v>39387</v>
      </c>
      <c r="DB21" s="139">
        <v>39417</v>
      </c>
      <c r="DC21" s="139">
        <v>39448</v>
      </c>
      <c r="DD21" s="139">
        <v>39479</v>
      </c>
      <c r="DE21" s="139">
        <v>39508</v>
      </c>
      <c r="DF21" s="139">
        <v>39539</v>
      </c>
      <c r="DG21" s="139">
        <v>39569</v>
      </c>
      <c r="DH21" s="139">
        <v>39600</v>
      </c>
      <c r="DI21" s="139">
        <v>39630</v>
      </c>
      <c r="DJ21" s="139">
        <v>39661</v>
      </c>
      <c r="DK21" s="139">
        <v>39692</v>
      </c>
      <c r="DL21" s="139">
        <v>39722</v>
      </c>
      <c r="DM21" s="139">
        <v>39753</v>
      </c>
      <c r="DN21" s="139">
        <v>39783</v>
      </c>
      <c r="DO21" s="139">
        <v>39814</v>
      </c>
      <c r="DP21" s="139">
        <v>39845</v>
      </c>
      <c r="DQ21" s="139">
        <v>39873</v>
      </c>
      <c r="DR21" s="139">
        <v>39904</v>
      </c>
      <c r="DS21" s="139">
        <v>39934</v>
      </c>
      <c r="DT21" s="139">
        <v>39965</v>
      </c>
      <c r="DU21" s="139">
        <v>39995</v>
      </c>
      <c r="DV21" s="139">
        <v>40026</v>
      </c>
      <c r="DW21" s="139">
        <v>40057</v>
      </c>
      <c r="DX21" s="139">
        <v>40087</v>
      </c>
      <c r="DY21" s="139">
        <v>40118</v>
      </c>
      <c r="DZ21" s="139">
        <v>40148</v>
      </c>
      <c r="EA21" s="139">
        <v>40179</v>
      </c>
      <c r="EB21" s="139">
        <v>40210</v>
      </c>
      <c r="EC21" s="139">
        <v>40238</v>
      </c>
      <c r="ED21" s="139">
        <v>40269</v>
      </c>
      <c r="EE21" s="139">
        <v>40299</v>
      </c>
      <c r="EF21" s="139">
        <v>40330</v>
      </c>
      <c r="EG21" s="139">
        <v>40360</v>
      </c>
      <c r="EH21" s="139">
        <v>40391</v>
      </c>
      <c r="EI21" s="139">
        <v>40422</v>
      </c>
      <c r="EJ21" s="139">
        <v>40452</v>
      </c>
      <c r="EK21" s="139">
        <v>40483</v>
      </c>
      <c r="EL21" s="139">
        <v>40513</v>
      </c>
      <c r="EM21" s="139">
        <v>40544</v>
      </c>
      <c r="EN21" s="139">
        <v>40575</v>
      </c>
      <c r="EO21" s="139">
        <v>40603</v>
      </c>
      <c r="EP21" s="139">
        <v>40634</v>
      </c>
      <c r="EQ21" s="139">
        <v>40664</v>
      </c>
      <c r="ER21" s="139">
        <v>40695</v>
      </c>
      <c r="ES21" s="139">
        <v>40725</v>
      </c>
      <c r="ET21" s="139">
        <v>40756</v>
      </c>
      <c r="EU21" s="139">
        <v>40787</v>
      </c>
      <c r="EV21" s="139">
        <v>40817</v>
      </c>
      <c r="EW21" s="139">
        <v>40848</v>
      </c>
      <c r="EX21" s="139">
        <v>40878</v>
      </c>
      <c r="EY21" s="139">
        <v>40909</v>
      </c>
      <c r="EZ21" s="139">
        <v>40940</v>
      </c>
      <c r="FA21" s="139">
        <v>40969</v>
      </c>
      <c r="FB21" s="139">
        <v>41000</v>
      </c>
      <c r="FC21" s="139">
        <v>41030</v>
      </c>
      <c r="FD21" s="139">
        <v>41061</v>
      </c>
      <c r="FE21" s="139">
        <v>41091</v>
      </c>
      <c r="FF21" s="139">
        <v>41122</v>
      </c>
      <c r="FG21" s="139">
        <v>41153</v>
      </c>
      <c r="FH21" s="139">
        <v>41183</v>
      </c>
      <c r="FI21" s="139">
        <v>41214</v>
      </c>
      <c r="FJ21" s="139">
        <v>41244</v>
      </c>
      <c r="FK21" s="139">
        <v>41275</v>
      </c>
      <c r="FL21" s="139">
        <v>41306</v>
      </c>
      <c r="FM21" s="139">
        <v>41334</v>
      </c>
      <c r="FN21" s="139">
        <v>41365</v>
      </c>
      <c r="FO21" s="139">
        <v>41395</v>
      </c>
      <c r="FP21" s="139">
        <v>41426</v>
      </c>
      <c r="FQ21" s="139">
        <v>41456</v>
      </c>
      <c r="FR21" s="139">
        <v>41487</v>
      </c>
      <c r="FS21" s="139">
        <v>41518</v>
      </c>
      <c r="FT21" s="139">
        <v>41548</v>
      </c>
      <c r="FU21" s="139">
        <v>41579</v>
      </c>
      <c r="FV21" s="139">
        <v>41609</v>
      </c>
      <c r="FW21" s="139">
        <v>41640</v>
      </c>
      <c r="FX21" s="139">
        <v>41671</v>
      </c>
      <c r="FY21" s="139">
        <v>41699</v>
      </c>
      <c r="FZ21" s="139">
        <v>41730</v>
      </c>
      <c r="GA21" s="139">
        <v>41760</v>
      </c>
      <c r="GB21" s="139">
        <v>41791</v>
      </c>
      <c r="GC21" s="139">
        <v>41821</v>
      </c>
      <c r="GD21" s="139">
        <v>41852</v>
      </c>
      <c r="GE21" s="139">
        <v>41883</v>
      </c>
      <c r="GF21" s="139">
        <v>41913</v>
      </c>
      <c r="GG21" s="139">
        <v>41944</v>
      </c>
      <c r="GH21" s="139">
        <v>41974</v>
      </c>
      <c r="GI21" s="172" t="s">
        <v>587</v>
      </c>
      <c r="GJ21" s="172" t="s">
        <v>588</v>
      </c>
      <c r="GK21" s="172" t="s">
        <v>590</v>
      </c>
      <c r="GL21" s="172" t="s">
        <v>591</v>
      </c>
      <c r="GM21" s="172" t="s">
        <v>589</v>
      </c>
      <c r="GN21" s="139">
        <v>42156</v>
      </c>
      <c r="GO21" s="139">
        <v>42186</v>
      </c>
      <c r="GP21" s="139">
        <v>42217</v>
      </c>
      <c r="GQ21" s="139">
        <v>42248</v>
      </c>
      <c r="GR21" s="139">
        <v>42278</v>
      </c>
      <c r="GS21" s="139">
        <v>42309</v>
      </c>
      <c r="GT21" s="139">
        <v>42339</v>
      </c>
      <c r="GU21" s="139">
        <v>42370</v>
      </c>
      <c r="GV21" s="139">
        <v>42401</v>
      </c>
      <c r="GW21" s="139">
        <v>42430</v>
      </c>
      <c r="GX21" s="139">
        <v>42461</v>
      </c>
      <c r="GY21" s="139">
        <v>42491</v>
      </c>
      <c r="GZ21" s="139">
        <v>42522</v>
      </c>
      <c r="HA21" s="140">
        <v>42552</v>
      </c>
      <c r="HB21" s="140">
        <v>42583</v>
      </c>
      <c r="HC21" s="140">
        <v>42614</v>
      </c>
      <c r="HD21" s="140">
        <v>42644</v>
      </c>
      <c r="HE21" s="140">
        <v>42675</v>
      </c>
      <c r="HF21" s="140">
        <v>42705</v>
      </c>
      <c r="HG21" s="140">
        <v>42736</v>
      </c>
      <c r="HH21" s="140">
        <v>42767</v>
      </c>
      <c r="HI21" s="140">
        <v>42795</v>
      </c>
      <c r="HJ21" s="139">
        <v>42826</v>
      </c>
      <c r="HK21" s="139">
        <v>42856</v>
      </c>
      <c r="HL21" s="139">
        <v>42887</v>
      </c>
      <c r="HM21" s="139">
        <v>42917</v>
      </c>
      <c r="HN21" s="139">
        <v>42948</v>
      </c>
      <c r="HO21" s="139">
        <v>42979</v>
      </c>
      <c r="HP21" s="141" t="s">
        <v>601</v>
      </c>
      <c r="HQ21" s="139">
        <v>43040</v>
      </c>
      <c r="HR21" s="139">
        <v>43070</v>
      </c>
      <c r="HS21" s="139">
        <v>43101</v>
      </c>
      <c r="HT21" s="139">
        <v>43132</v>
      </c>
      <c r="HU21" s="139">
        <v>43160</v>
      </c>
      <c r="HV21" s="139">
        <v>43191</v>
      </c>
      <c r="HW21" s="139">
        <v>43221</v>
      </c>
      <c r="HX21" s="139">
        <v>43252</v>
      </c>
      <c r="HY21" s="139">
        <v>43282</v>
      </c>
      <c r="HZ21" s="139">
        <v>43313</v>
      </c>
      <c r="IA21" s="139">
        <v>43344</v>
      </c>
      <c r="IB21" s="139">
        <v>43374</v>
      </c>
      <c r="IC21" s="139">
        <v>43405</v>
      </c>
      <c r="ID21" s="139">
        <v>43435</v>
      </c>
      <c r="IE21" s="139">
        <v>43466</v>
      </c>
      <c r="IF21" s="139">
        <v>43497</v>
      </c>
      <c r="IG21" s="139">
        <v>43525</v>
      </c>
      <c r="IH21" s="139">
        <v>43556</v>
      </c>
      <c r="II21" s="139">
        <v>43586</v>
      </c>
      <c r="IJ21" s="139">
        <v>43617</v>
      </c>
      <c r="IK21" s="139">
        <v>43647</v>
      </c>
      <c r="IL21" s="139">
        <v>43678</v>
      </c>
      <c r="IM21" s="139">
        <v>43709</v>
      </c>
      <c r="IN21" s="139">
        <v>43739</v>
      </c>
      <c r="IO21" s="139">
        <v>43770</v>
      </c>
      <c r="IP21" s="139">
        <v>43800</v>
      </c>
      <c r="IQ21" s="139">
        <v>43831</v>
      </c>
      <c r="IR21" s="139">
        <v>43862</v>
      </c>
      <c r="IS21" s="139">
        <v>43891</v>
      </c>
      <c r="IT21" s="139">
        <v>43922</v>
      </c>
      <c r="IU21" s="139">
        <v>43952</v>
      </c>
      <c r="IV21" s="139">
        <v>43983</v>
      </c>
      <c r="IW21" s="139">
        <v>44013</v>
      </c>
      <c r="IX21" s="139">
        <v>44044</v>
      </c>
      <c r="IY21" s="139">
        <v>44075</v>
      </c>
      <c r="IZ21" s="139">
        <v>44105</v>
      </c>
      <c r="JA21" s="139">
        <v>44136</v>
      </c>
      <c r="JB21" s="139">
        <v>44166</v>
      </c>
      <c r="JC21" s="139">
        <v>44197</v>
      </c>
      <c r="JD21" s="139">
        <v>44228</v>
      </c>
      <c r="JE21" s="139">
        <v>44256</v>
      </c>
      <c r="JF21" s="139">
        <v>44287</v>
      </c>
      <c r="JG21" s="139">
        <v>44317</v>
      </c>
      <c r="JH21" s="139">
        <v>44348</v>
      </c>
      <c r="JI21" s="139">
        <v>44378</v>
      </c>
      <c r="JJ21" s="139">
        <v>44409</v>
      </c>
      <c r="JK21" s="139">
        <v>44440</v>
      </c>
      <c r="JL21" s="139">
        <v>44470</v>
      </c>
      <c r="JM21" s="139">
        <v>44501</v>
      </c>
      <c r="JN21" s="139">
        <v>44531</v>
      </c>
      <c r="JO21" s="139">
        <v>44562</v>
      </c>
      <c r="JP21" s="139">
        <v>44593</v>
      </c>
      <c r="JQ21" s="139">
        <v>44621</v>
      </c>
      <c r="JR21" s="139">
        <v>44652</v>
      </c>
      <c r="JS21" s="139">
        <v>44682</v>
      </c>
      <c r="JT21" s="139">
        <v>44713</v>
      </c>
      <c r="JU21" s="139">
        <v>44743</v>
      </c>
      <c r="JV21" s="139">
        <v>44774</v>
      </c>
      <c r="JW21" s="139">
        <v>44805</v>
      </c>
      <c r="JX21" s="139">
        <v>44835</v>
      </c>
      <c r="JY21" s="139">
        <v>44866</v>
      </c>
      <c r="JZ21" s="139">
        <v>44896</v>
      </c>
      <c r="KA21" s="139">
        <v>44927</v>
      </c>
      <c r="KB21" s="139">
        <v>44958</v>
      </c>
      <c r="KC21" s="139">
        <v>44986</v>
      </c>
      <c r="KD21" s="139">
        <v>45017</v>
      </c>
      <c r="KE21" s="139">
        <v>45047</v>
      </c>
      <c r="KF21" s="139">
        <v>45078</v>
      </c>
      <c r="KG21" s="139">
        <v>45108</v>
      </c>
      <c r="KH21" s="139">
        <v>45139</v>
      </c>
      <c r="KI21" s="181">
        <v>45170</v>
      </c>
      <c r="KJ21" s="141" t="s">
        <v>635</v>
      </c>
      <c r="KK21" s="141" t="s">
        <v>636</v>
      </c>
      <c r="KL21" s="139">
        <v>45200</v>
      </c>
      <c r="KM21" s="139">
        <v>45231</v>
      </c>
      <c r="KN21" s="139">
        <v>45261</v>
      </c>
      <c r="KO21" s="139">
        <v>45292</v>
      </c>
      <c r="KP21" s="139">
        <v>45323</v>
      </c>
      <c r="KQ21" s="139">
        <v>45352</v>
      </c>
      <c r="KR21" s="139">
        <v>45383</v>
      </c>
      <c r="KS21" s="139">
        <v>45413</v>
      </c>
      <c r="KT21" s="139">
        <v>45444</v>
      </c>
      <c r="KU21" s="139">
        <v>45474</v>
      </c>
      <c r="KV21" s="139">
        <v>45505</v>
      </c>
      <c r="KW21" s="139">
        <v>45536</v>
      </c>
      <c r="KX21" s="139">
        <v>45566</v>
      </c>
      <c r="KY21" s="139">
        <v>45597</v>
      </c>
      <c r="KZ21" s="139">
        <v>45627</v>
      </c>
      <c r="LA21" s="139">
        <v>45658</v>
      </c>
      <c r="LB21" s="139">
        <v>45689</v>
      </c>
      <c r="LC21" s="139">
        <v>45717</v>
      </c>
    </row>
    <row r="22" spans="1:315" s="137" customFormat="1" x14ac:dyDescent="0.25">
      <c r="A22" s="137" t="s">
        <v>522</v>
      </c>
      <c r="B22" s="137" t="s">
        <v>23</v>
      </c>
      <c r="C22" s="137" t="s">
        <v>22</v>
      </c>
      <c r="D22" s="137" t="s">
        <v>76</v>
      </c>
      <c r="E22" s="142" t="s">
        <v>84</v>
      </c>
      <c r="F22" s="142">
        <v>505095</v>
      </c>
      <c r="G22" s="142">
        <v>164623</v>
      </c>
      <c r="H22" s="143">
        <v>2</v>
      </c>
      <c r="I22" s="143">
        <v>2</v>
      </c>
      <c r="J22" s="144" t="s">
        <v>2</v>
      </c>
      <c r="K22" s="135">
        <v>31</v>
      </c>
      <c r="L22" s="135">
        <v>47</v>
      </c>
      <c r="M22" s="135">
        <v>19</v>
      </c>
      <c r="N22" s="135">
        <v>32</v>
      </c>
      <c r="O22" s="135">
        <v>39</v>
      </c>
      <c r="P22" s="135">
        <v>37</v>
      </c>
      <c r="Q22" s="135">
        <v>42</v>
      </c>
      <c r="R22" s="135">
        <v>50</v>
      </c>
      <c r="S22" s="135">
        <v>25</v>
      </c>
      <c r="T22" s="135">
        <v>47</v>
      </c>
      <c r="U22" s="135">
        <v>36</v>
      </c>
      <c r="V22" s="135">
        <v>26</v>
      </c>
      <c r="W22" s="135">
        <v>42</v>
      </c>
      <c r="X22" s="135">
        <v>39</v>
      </c>
      <c r="Y22" s="135">
        <v>46</v>
      </c>
      <c r="Z22" s="135">
        <v>39</v>
      </c>
      <c r="AA22" s="135">
        <v>69</v>
      </c>
      <c r="AB22" s="135">
        <v>24</v>
      </c>
      <c r="AC22" s="135">
        <v>40</v>
      </c>
      <c r="AD22" s="135">
        <v>28</v>
      </c>
      <c r="AE22" s="135">
        <v>30</v>
      </c>
      <c r="AF22" s="135">
        <v>34</v>
      </c>
      <c r="AG22" s="135">
        <v>31</v>
      </c>
      <c r="AH22" s="135">
        <v>24</v>
      </c>
      <c r="AI22" s="135">
        <v>22</v>
      </c>
      <c r="AJ22" s="135">
        <v>41</v>
      </c>
      <c r="AK22" s="135">
        <v>30</v>
      </c>
      <c r="AL22" s="135">
        <v>33</v>
      </c>
      <c r="AM22" s="135">
        <v>24</v>
      </c>
      <c r="AN22" s="135">
        <v>25</v>
      </c>
      <c r="AO22" s="135">
        <v>44</v>
      </c>
      <c r="AP22" s="135">
        <v>21</v>
      </c>
      <c r="AQ22" s="135">
        <v>42</v>
      </c>
      <c r="AR22" s="135">
        <v>59</v>
      </c>
      <c r="AS22" s="135">
        <v>42</v>
      </c>
      <c r="AT22" s="135">
        <v>50</v>
      </c>
      <c r="AU22" s="135" t="s">
        <v>112</v>
      </c>
      <c r="AV22" s="135">
        <v>60</v>
      </c>
      <c r="AW22" s="135">
        <v>37</v>
      </c>
      <c r="AX22" s="135">
        <v>32</v>
      </c>
      <c r="AY22" s="135">
        <v>22</v>
      </c>
      <c r="AZ22" s="135">
        <v>28</v>
      </c>
      <c r="BA22" s="135">
        <v>15</v>
      </c>
      <c r="BB22" s="135">
        <v>25</v>
      </c>
      <c r="BC22" s="135">
        <v>54</v>
      </c>
      <c r="BD22" s="135">
        <v>25</v>
      </c>
      <c r="BE22" s="135">
        <v>55</v>
      </c>
      <c r="BF22" s="135">
        <v>37</v>
      </c>
      <c r="BG22" s="135">
        <v>29</v>
      </c>
      <c r="BH22" s="135">
        <v>23</v>
      </c>
      <c r="BI22" s="135">
        <v>52</v>
      </c>
      <c r="BJ22" s="135">
        <v>74</v>
      </c>
      <c r="BK22" s="135">
        <v>30</v>
      </c>
      <c r="BL22" s="135">
        <v>40</v>
      </c>
      <c r="BM22" s="135">
        <v>35</v>
      </c>
      <c r="BN22" s="135">
        <v>23</v>
      </c>
      <c r="BO22" s="135">
        <v>25</v>
      </c>
      <c r="BP22" s="135">
        <v>18</v>
      </c>
      <c r="BQ22" s="135">
        <v>32</v>
      </c>
      <c r="BR22" s="135">
        <v>40</v>
      </c>
      <c r="BS22" s="135" t="s">
        <v>116</v>
      </c>
      <c r="BT22" s="135" t="s">
        <v>116</v>
      </c>
      <c r="BU22" s="135" t="s">
        <v>116</v>
      </c>
      <c r="BV22" s="135">
        <v>40</v>
      </c>
      <c r="BW22" s="135">
        <v>24</v>
      </c>
      <c r="BX22" s="135">
        <v>24</v>
      </c>
      <c r="BY22" s="135">
        <v>21</v>
      </c>
      <c r="BZ22" s="135">
        <v>15</v>
      </c>
      <c r="CA22" s="135">
        <v>11</v>
      </c>
      <c r="CB22" s="135">
        <v>26</v>
      </c>
      <c r="CC22" s="135" t="s">
        <v>116</v>
      </c>
      <c r="CD22" s="135" t="s">
        <v>116</v>
      </c>
      <c r="CE22" s="135">
        <v>27</v>
      </c>
      <c r="CF22" s="135">
        <v>30</v>
      </c>
      <c r="CG22" s="135">
        <v>21</v>
      </c>
      <c r="CH22" s="135" t="s">
        <v>116</v>
      </c>
      <c r="CI22" s="135" t="s">
        <v>116</v>
      </c>
      <c r="CJ22" s="135">
        <v>24</v>
      </c>
      <c r="CK22" s="135">
        <v>26</v>
      </c>
      <c r="CL22" s="135">
        <v>20</v>
      </c>
      <c r="CM22" s="135">
        <v>33</v>
      </c>
      <c r="CN22" s="135">
        <v>24</v>
      </c>
      <c r="CO22" s="135">
        <v>45</v>
      </c>
      <c r="CP22" s="135">
        <v>40</v>
      </c>
      <c r="CQ22" s="135">
        <v>41</v>
      </c>
      <c r="CR22" s="135">
        <v>43</v>
      </c>
      <c r="CS22" s="135">
        <v>43</v>
      </c>
      <c r="CT22" s="135">
        <v>37</v>
      </c>
      <c r="CU22" s="135">
        <v>31</v>
      </c>
      <c r="CV22" s="135">
        <v>29</v>
      </c>
      <c r="CW22" s="135">
        <v>33</v>
      </c>
      <c r="CX22" s="135">
        <v>30</v>
      </c>
      <c r="CY22" s="135">
        <v>43</v>
      </c>
      <c r="CZ22" s="135">
        <v>46</v>
      </c>
      <c r="DA22" s="135">
        <v>45</v>
      </c>
      <c r="DB22" s="135">
        <v>42</v>
      </c>
      <c r="DC22" s="135">
        <v>40</v>
      </c>
      <c r="DD22" s="135" t="s">
        <v>112</v>
      </c>
      <c r="DE22" s="135">
        <v>38</v>
      </c>
      <c r="DF22" s="135">
        <v>37</v>
      </c>
      <c r="DG22" s="135">
        <v>39</v>
      </c>
      <c r="DH22" s="135">
        <v>32</v>
      </c>
      <c r="DI22" s="135">
        <v>34</v>
      </c>
      <c r="DJ22" s="135">
        <v>32</v>
      </c>
      <c r="DK22" s="135">
        <v>42</v>
      </c>
      <c r="DL22" s="135">
        <v>36</v>
      </c>
      <c r="DM22" s="135">
        <v>37</v>
      </c>
      <c r="DN22" s="135">
        <v>47</v>
      </c>
      <c r="DO22" s="135">
        <v>51</v>
      </c>
      <c r="DP22" s="135" t="s">
        <v>112</v>
      </c>
      <c r="DQ22" s="135" t="s">
        <v>112</v>
      </c>
      <c r="DR22" s="135">
        <v>42</v>
      </c>
      <c r="DS22" s="135">
        <v>29</v>
      </c>
      <c r="DT22" s="135">
        <v>40</v>
      </c>
      <c r="DU22" s="135">
        <v>24</v>
      </c>
      <c r="DV22" s="135">
        <v>29</v>
      </c>
      <c r="DW22" s="135">
        <v>39</v>
      </c>
      <c r="DX22" s="135">
        <v>38</v>
      </c>
      <c r="DY22" s="135">
        <v>35</v>
      </c>
      <c r="DZ22" s="135">
        <v>66</v>
      </c>
      <c r="EA22" s="135">
        <v>20</v>
      </c>
      <c r="EB22" s="135">
        <v>55</v>
      </c>
      <c r="EC22" s="135">
        <v>38</v>
      </c>
      <c r="ED22" s="135">
        <v>41</v>
      </c>
      <c r="EE22" s="135">
        <v>42</v>
      </c>
      <c r="EF22" s="135" t="s">
        <v>116</v>
      </c>
      <c r="EG22" s="135">
        <v>27</v>
      </c>
      <c r="EH22" s="135">
        <v>42</v>
      </c>
      <c r="EI22" s="135">
        <v>45</v>
      </c>
      <c r="EJ22" s="135">
        <v>36</v>
      </c>
      <c r="EK22" s="135">
        <v>68</v>
      </c>
      <c r="EL22" s="135">
        <v>66</v>
      </c>
      <c r="EM22" s="135">
        <v>46</v>
      </c>
      <c r="EN22" s="135">
        <v>28</v>
      </c>
      <c r="EO22" s="135">
        <v>63</v>
      </c>
      <c r="EP22" s="135">
        <v>46</v>
      </c>
      <c r="EQ22" s="135">
        <v>20</v>
      </c>
      <c r="ER22" s="135">
        <v>38</v>
      </c>
      <c r="ES22" s="135">
        <v>43</v>
      </c>
      <c r="ET22" s="135">
        <v>32</v>
      </c>
      <c r="EU22" s="135">
        <v>39</v>
      </c>
      <c r="EV22" s="135">
        <v>28</v>
      </c>
      <c r="EW22" s="135">
        <v>51</v>
      </c>
      <c r="EX22" s="135">
        <v>44</v>
      </c>
      <c r="EY22" s="135" t="s">
        <v>112</v>
      </c>
      <c r="EZ22" s="135">
        <v>43</v>
      </c>
      <c r="FA22" s="135">
        <v>54</v>
      </c>
      <c r="FB22" s="135">
        <v>38</v>
      </c>
      <c r="FC22" s="135">
        <v>49</v>
      </c>
      <c r="FD22" s="135">
        <v>37</v>
      </c>
      <c r="FE22" s="135">
        <v>42</v>
      </c>
      <c r="FF22" s="135">
        <v>36</v>
      </c>
      <c r="FG22" s="135">
        <v>40</v>
      </c>
      <c r="FH22" s="135">
        <v>70</v>
      </c>
      <c r="FI22" s="135">
        <v>51</v>
      </c>
      <c r="FJ22" s="135">
        <v>51</v>
      </c>
      <c r="FK22" s="135">
        <v>56</v>
      </c>
      <c r="FL22" s="135" t="s">
        <v>112</v>
      </c>
      <c r="FM22" s="135">
        <v>63</v>
      </c>
      <c r="FN22" s="135">
        <v>55</v>
      </c>
      <c r="FO22" s="135">
        <v>39</v>
      </c>
      <c r="FP22" s="135">
        <v>45</v>
      </c>
      <c r="FQ22" s="135">
        <v>41</v>
      </c>
      <c r="FR22" s="135">
        <v>35</v>
      </c>
      <c r="FS22" s="135">
        <v>52</v>
      </c>
      <c r="FT22" s="135">
        <v>34</v>
      </c>
      <c r="FU22" s="135">
        <v>57</v>
      </c>
      <c r="FV22" s="135">
        <v>46</v>
      </c>
      <c r="FW22" s="135">
        <v>36</v>
      </c>
      <c r="FX22" s="135">
        <v>38</v>
      </c>
      <c r="FY22" s="135">
        <v>56</v>
      </c>
      <c r="FZ22" s="135">
        <v>46</v>
      </c>
      <c r="GA22" s="135">
        <v>31</v>
      </c>
      <c r="GB22" s="135">
        <v>36</v>
      </c>
      <c r="GC22" s="135">
        <v>39</v>
      </c>
      <c r="GD22" s="135">
        <v>32</v>
      </c>
      <c r="GE22" s="135">
        <v>50</v>
      </c>
      <c r="GF22" s="135">
        <v>39</v>
      </c>
      <c r="GG22" s="135">
        <v>35</v>
      </c>
      <c r="GH22" s="135">
        <v>35</v>
      </c>
      <c r="GI22" s="135">
        <v>42</v>
      </c>
      <c r="GJ22" s="135">
        <v>47</v>
      </c>
      <c r="GK22" s="135">
        <v>36</v>
      </c>
      <c r="GL22" s="135">
        <v>39</v>
      </c>
      <c r="GM22" s="135">
        <v>32</v>
      </c>
      <c r="GN22" s="142">
        <v>39</v>
      </c>
      <c r="GO22" s="137">
        <v>40</v>
      </c>
      <c r="GP22" s="137">
        <v>39</v>
      </c>
      <c r="GQ22" s="137">
        <v>41</v>
      </c>
      <c r="GR22" s="137">
        <v>51</v>
      </c>
      <c r="GS22" s="137" t="s">
        <v>116</v>
      </c>
      <c r="GT22" s="137">
        <v>40</v>
      </c>
      <c r="GU22" s="137" t="s">
        <v>599</v>
      </c>
      <c r="GV22" s="137">
        <v>34</v>
      </c>
      <c r="GW22" s="137">
        <v>53</v>
      </c>
      <c r="GX22" s="137">
        <v>28</v>
      </c>
      <c r="GY22" s="137">
        <v>43</v>
      </c>
      <c r="GZ22" s="137">
        <v>41</v>
      </c>
      <c r="HA22" s="137">
        <v>38</v>
      </c>
      <c r="HB22" s="137">
        <v>32</v>
      </c>
      <c r="HC22" s="137">
        <v>36</v>
      </c>
      <c r="HD22" s="137">
        <v>40</v>
      </c>
      <c r="HE22" s="137">
        <v>48</v>
      </c>
      <c r="HF22" s="137">
        <v>65</v>
      </c>
      <c r="HH22" s="137" t="s">
        <v>599</v>
      </c>
      <c r="HI22" s="137" t="s">
        <v>599</v>
      </c>
      <c r="HJ22" s="137" t="s">
        <v>599</v>
      </c>
      <c r="HK22" s="137">
        <v>37</v>
      </c>
      <c r="HL22" s="137" t="s">
        <v>599</v>
      </c>
      <c r="HM22" s="137" t="s">
        <v>599</v>
      </c>
      <c r="HN22" s="137">
        <v>21</v>
      </c>
      <c r="HO22" s="137">
        <v>28</v>
      </c>
      <c r="HP22" s="137">
        <v>34</v>
      </c>
      <c r="HQ22" s="137">
        <v>40</v>
      </c>
      <c r="HR22" s="137">
        <v>27</v>
      </c>
      <c r="HS22" s="137">
        <v>30</v>
      </c>
      <c r="HT22" s="137" t="s">
        <v>602</v>
      </c>
      <c r="HU22" s="137">
        <v>36</v>
      </c>
      <c r="HV22" s="137" t="s">
        <v>602</v>
      </c>
      <c r="HW22" s="137">
        <v>23</v>
      </c>
      <c r="HX22" s="137">
        <v>24</v>
      </c>
      <c r="HY22" s="137">
        <v>33</v>
      </c>
      <c r="HZ22" s="137" t="s">
        <v>602</v>
      </c>
      <c r="IA22" s="137">
        <v>31</v>
      </c>
      <c r="IB22" s="137">
        <v>22</v>
      </c>
      <c r="IC22" s="137" t="s">
        <v>602</v>
      </c>
      <c r="ID22" s="137">
        <v>36</v>
      </c>
      <c r="IE22" s="137">
        <v>45</v>
      </c>
      <c r="IF22" s="137" t="s">
        <v>602</v>
      </c>
      <c r="IG22" s="137">
        <v>34</v>
      </c>
      <c r="IH22" s="137">
        <v>33</v>
      </c>
      <c r="II22" s="137">
        <v>28</v>
      </c>
      <c r="IJ22" s="137">
        <v>31</v>
      </c>
      <c r="IK22" s="137">
        <v>27</v>
      </c>
      <c r="IL22" s="137">
        <v>30</v>
      </c>
      <c r="IM22" s="137">
        <v>27</v>
      </c>
      <c r="IN22" s="137">
        <v>33</v>
      </c>
      <c r="IO22" s="137">
        <v>46</v>
      </c>
      <c r="IP22" s="137">
        <v>34</v>
      </c>
      <c r="IQ22" s="137">
        <v>36</v>
      </c>
      <c r="IR22" s="137">
        <v>23</v>
      </c>
      <c r="IS22" s="137" t="s">
        <v>602</v>
      </c>
      <c r="IT22" s="137" t="s">
        <v>602</v>
      </c>
      <c r="IU22" s="137" t="s">
        <v>602</v>
      </c>
      <c r="IV22" s="137">
        <v>23</v>
      </c>
      <c r="IW22" s="137">
        <v>16</v>
      </c>
      <c r="IX22" s="137" t="s">
        <v>602</v>
      </c>
      <c r="IY22" s="137">
        <v>28</v>
      </c>
      <c r="IZ22" s="137">
        <v>22</v>
      </c>
      <c r="JA22" s="137">
        <v>27</v>
      </c>
      <c r="JB22" s="137">
        <v>26</v>
      </c>
      <c r="JC22" s="137">
        <v>27</v>
      </c>
      <c r="JD22" s="137">
        <v>28</v>
      </c>
      <c r="JE22" s="137" t="s">
        <v>602</v>
      </c>
      <c r="JF22" s="137" t="s">
        <v>602</v>
      </c>
      <c r="JG22" s="137" t="s">
        <v>602</v>
      </c>
      <c r="JH22" s="137">
        <v>20</v>
      </c>
      <c r="JI22" s="137">
        <v>36</v>
      </c>
      <c r="JJ22" s="137">
        <v>16</v>
      </c>
      <c r="JK22" s="137" t="s">
        <v>602</v>
      </c>
      <c r="JL22" s="137" t="s">
        <v>602</v>
      </c>
      <c r="JM22" s="137">
        <v>31</v>
      </c>
      <c r="JN22" s="137" t="s">
        <v>602</v>
      </c>
      <c r="JO22" s="137">
        <v>26</v>
      </c>
      <c r="JP22" s="137">
        <v>31</v>
      </c>
      <c r="JQ22" s="137">
        <v>33</v>
      </c>
      <c r="JR22" s="137">
        <v>22</v>
      </c>
      <c r="JS22" s="137">
        <v>23</v>
      </c>
      <c r="JT22" s="137">
        <v>25</v>
      </c>
      <c r="JU22" s="137" t="s">
        <v>602</v>
      </c>
      <c r="JV22" s="137">
        <v>30</v>
      </c>
      <c r="JW22" s="137">
        <v>28</v>
      </c>
      <c r="JX22" s="137">
        <v>32</v>
      </c>
      <c r="JY22" s="137">
        <v>29</v>
      </c>
      <c r="JZ22" s="137">
        <v>34</v>
      </c>
      <c r="KA22" s="137">
        <v>33</v>
      </c>
      <c r="KB22" s="137">
        <v>34</v>
      </c>
      <c r="KC22" s="137">
        <v>26</v>
      </c>
      <c r="KD22" s="137">
        <v>30</v>
      </c>
      <c r="KE22" s="137">
        <v>23</v>
      </c>
      <c r="KF22" s="137">
        <v>22</v>
      </c>
      <c r="KG22" s="137">
        <v>29</v>
      </c>
      <c r="KH22" s="137">
        <v>22</v>
      </c>
      <c r="KI22" s="137">
        <v>38</v>
      </c>
      <c r="KJ22" s="137">
        <f>AVERAGE(JO22:KI22)</f>
        <v>28.5</v>
      </c>
      <c r="KK22" s="137">
        <f>AVERAGE(JO22:KI22)</f>
        <v>28.5</v>
      </c>
      <c r="KL22" s="137">
        <v>30</v>
      </c>
      <c r="KM22" s="137" t="s">
        <v>650</v>
      </c>
      <c r="KN22" s="137" t="s">
        <v>650</v>
      </c>
      <c r="KO22" s="137" t="s">
        <v>650</v>
      </c>
      <c r="KP22" s="137" t="s">
        <v>650</v>
      </c>
      <c r="KQ22" s="137">
        <v>27</v>
      </c>
      <c r="KR22" s="137">
        <v>20</v>
      </c>
      <c r="KS22" s="137">
        <v>25</v>
      </c>
      <c r="KT22" s="137">
        <v>20</v>
      </c>
      <c r="KU22" s="137">
        <v>16</v>
      </c>
      <c r="KV22" s="137">
        <v>15</v>
      </c>
      <c r="KW22" s="137">
        <v>25</v>
      </c>
      <c r="KX22" s="137">
        <v>26</v>
      </c>
      <c r="KY22" s="137">
        <v>26</v>
      </c>
      <c r="KZ22" s="137">
        <v>19</v>
      </c>
      <c r="LA22" s="137">
        <v>34</v>
      </c>
      <c r="LB22" s="137">
        <v>31</v>
      </c>
      <c r="LC22" s="137">
        <v>23</v>
      </c>
    </row>
    <row r="23" spans="1:315" s="137" customFormat="1" hidden="1" x14ac:dyDescent="0.25">
      <c r="B23" s="137" t="s">
        <v>109</v>
      </c>
      <c r="E23" s="142"/>
      <c r="F23" s="142"/>
      <c r="G23" s="142"/>
      <c r="H23" s="143"/>
      <c r="I23" s="143"/>
      <c r="J23" s="144" t="s">
        <v>15</v>
      </c>
      <c r="K23" s="135">
        <v>35</v>
      </c>
      <c r="L23" s="135">
        <v>50</v>
      </c>
      <c r="M23" s="135">
        <v>40</v>
      </c>
      <c r="N23" s="135">
        <v>40</v>
      </c>
      <c r="O23" s="135">
        <v>29</v>
      </c>
      <c r="P23" s="135">
        <v>32</v>
      </c>
      <c r="Q23" s="135">
        <v>40</v>
      </c>
      <c r="R23" s="135">
        <v>32</v>
      </c>
      <c r="S23" s="135">
        <v>12</v>
      </c>
      <c r="T23" s="135">
        <v>35</v>
      </c>
      <c r="U23" s="135">
        <v>19</v>
      </c>
      <c r="V23" s="135">
        <v>26</v>
      </c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42"/>
      <c r="IS23" s="137" t="s">
        <v>602</v>
      </c>
      <c r="IT23" s="137" t="s">
        <v>602</v>
      </c>
      <c r="IU23" s="137" t="s">
        <v>602</v>
      </c>
      <c r="KJ23" s="137" t="e">
        <f t="shared" ref="KJ23:KJ85" si="0">AVERAGE(JO23:JU23)</f>
        <v>#DIV/0!</v>
      </c>
      <c r="KK23" s="137" t="e">
        <f t="shared" ref="KK23:KK86" si="1">AVERAGE(JO23:JW23)</f>
        <v>#DIV/0!</v>
      </c>
      <c r="KM23" s="137" t="s">
        <v>650</v>
      </c>
      <c r="KN23" s="137" t="s">
        <v>650</v>
      </c>
      <c r="KO23" s="137" t="s">
        <v>650</v>
      </c>
      <c r="KP23" s="137" t="s">
        <v>650</v>
      </c>
    </row>
    <row r="24" spans="1:315" s="137" customFormat="1" hidden="1" x14ac:dyDescent="0.25">
      <c r="B24" s="137" t="s">
        <v>25</v>
      </c>
      <c r="C24" s="137" t="s">
        <v>24</v>
      </c>
      <c r="D24" s="137" t="s">
        <v>77</v>
      </c>
      <c r="E24" s="142" t="s">
        <v>85</v>
      </c>
      <c r="F24" s="142">
        <v>502663</v>
      </c>
      <c r="G24" s="142">
        <v>163693</v>
      </c>
      <c r="H24" s="143">
        <v>7</v>
      </c>
      <c r="I24" s="143">
        <v>22</v>
      </c>
      <c r="J24" s="144" t="s">
        <v>15</v>
      </c>
      <c r="K24" s="135">
        <v>25</v>
      </c>
      <c r="L24" s="135">
        <v>25</v>
      </c>
      <c r="M24" s="135">
        <v>27</v>
      </c>
      <c r="N24" s="135">
        <v>30</v>
      </c>
      <c r="O24" s="135">
        <v>14</v>
      </c>
      <c r="P24" s="135">
        <v>22</v>
      </c>
      <c r="Q24" s="135">
        <v>20</v>
      </c>
      <c r="R24" s="135">
        <v>13</v>
      </c>
      <c r="S24" s="135">
        <v>13</v>
      </c>
      <c r="T24" s="135">
        <v>16</v>
      </c>
      <c r="U24" s="135">
        <v>31</v>
      </c>
      <c r="V24" s="135">
        <v>65</v>
      </c>
      <c r="W24" s="135">
        <v>18</v>
      </c>
      <c r="X24" s="135">
        <v>22</v>
      </c>
      <c r="Y24" s="135">
        <v>28</v>
      </c>
      <c r="Z24" s="135">
        <v>13</v>
      </c>
      <c r="AA24" s="135">
        <v>34</v>
      </c>
      <c r="AB24" s="135">
        <v>19</v>
      </c>
      <c r="AC24" s="135">
        <v>22</v>
      </c>
      <c r="AD24" s="135">
        <v>10</v>
      </c>
      <c r="AE24" s="135">
        <v>23</v>
      </c>
      <c r="AF24" s="135">
        <v>18</v>
      </c>
      <c r="AG24" s="135">
        <v>17</v>
      </c>
      <c r="AH24" s="135">
        <v>21</v>
      </c>
      <c r="AI24" s="135">
        <v>15</v>
      </c>
      <c r="AJ24" s="135">
        <v>30</v>
      </c>
      <c r="AK24" s="135">
        <v>29</v>
      </c>
      <c r="AL24" s="135">
        <v>29</v>
      </c>
      <c r="AM24" s="135">
        <v>14</v>
      </c>
      <c r="AN24" s="135">
        <v>6</v>
      </c>
      <c r="AO24" s="135">
        <v>18</v>
      </c>
      <c r="AP24" s="135">
        <v>7</v>
      </c>
      <c r="AQ24" s="135">
        <v>27</v>
      </c>
      <c r="AR24" s="135">
        <v>40</v>
      </c>
      <c r="AS24" s="135">
        <v>18</v>
      </c>
      <c r="AT24" s="135">
        <v>42</v>
      </c>
      <c r="AU24" s="135">
        <v>36</v>
      </c>
      <c r="AV24" s="135">
        <v>36</v>
      </c>
      <c r="AW24" s="135">
        <v>23</v>
      </c>
      <c r="AX24" s="135">
        <v>25</v>
      </c>
      <c r="AY24" s="135">
        <v>15</v>
      </c>
      <c r="AZ24" s="135">
        <v>12</v>
      </c>
      <c r="BA24" s="135">
        <v>11</v>
      </c>
      <c r="BB24" s="135">
        <v>15</v>
      </c>
      <c r="BC24" s="135">
        <v>15</v>
      </c>
      <c r="BD24" s="135">
        <v>14</v>
      </c>
      <c r="BE24" s="135">
        <v>36</v>
      </c>
      <c r="BF24" s="135">
        <v>33</v>
      </c>
      <c r="BG24" s="135">
        <v>18</v>
      </c>
      <c r="BH24" s="135">
        <v>33</v>
      </c>
      <c r="BI24" s="135">
        <v>29</v>
      </c>
      <c r="BJ24" s="135">
        <v>26</v>
      </c>
      <c r="BK24" s="135">
        <v>14</v>
      </c>
      <c r="BL24" s="135">
        <v>10</v>
      </c>
      <c r="BM24" s="135">
        <v>6</v>
      </c>
      <c r="BN24" s="135">
        <v>25</v>
      </c>
      <c r="BO24" s="135">
        <v>14</v>
      </c>
      <c r="BP24" s="135">
        <v>21</v>
      </c>
      <c r="BQ24" s="135">
        <v>22</v>
      </c>
      <c r="BR24" s="135">
        <v>16</v>
      </c>
      <c r="BS24" s="135">
        <v>22</v>
      </c>
      <c r="BT24" s="135">
        <v>13</v>
      </c>
      <c r="BU24" s="135">
        <v>19</v>
      </c>
      <c r="BV24" s="135">
        <v>15</v>
      </c>
      <c r="BW24" s="135">
        <v>21</v>
      </c>
      <c r="BX24" s="135">
        <v>14</v>
      </c>
      <c r="BY24" s="135">
        <v>22</v>
      </c>
      <c r="BZ24" s="135">
        <v>7</v>
      </c>
      <c r="CA24" s="135">
        <v>9</v>
      </c>
      <c r="CB24" s="135">
        <v>18</v>
      </c>
      <c r="CC24" s="135">
        <v>16</v>
      </c>
      <c r="CD24" s="135">
        <v>24</v>
      </c>
      <c r="CE24" s="135">
        <v>14</v>
      </c>
      <c r="CF24" s="135">
        <v>19</v>
      </c>
      <c r="CG24" s="145" t="s">
        <v>113</v>
      </c>
      <c r="CH24" s="135">
        <v>21</v>
      </c>
      <c r="CI24" s="135" t="s">
        <v>113</v>
      </c>
      <c r="CJ24" s="135">
        <v>14</v>
      </c>
      <c r="CK24" s="135">
        <v>12</v>
      </c>
      <c r="CL24" s="135">
        <v>15</v>
      </c>
      <c r="CM24" s="135">
        <v>14</v>
      </c>
      <c r="CN24" s="135">
        <v>14</v>
      </c>
      <c r="CO24" s="135">
        <v>16</v>
      </c>
      <c r="CP24" s="135">
        <v>21</v>
      </c>
      <c r="CQ24" s="135">
        <v>21</v>
      </c>
      <c r="CR24" s="135">
        <v>24</v>
      </c>
      <c r="CS24" s="145" t="s">
        <v>113</v>
      </c>
      <c r="CT24" s="135">
        <v>13</v>
      </c>
      <c r="CU24" s="135">
        <v>6</v>
      </c>
      <c r="CV24" s="135">
        <v>24</v>
      </c>
      <c r="CW24" s="135">
        <v>21</v>
      </c>
      <c r="CX24" s="135">
        <v>14</v>
      </c>
      <c r="CY24" s="135">
        <v>25</v>
      </c>
      <c r="CZ24" s="135">
        <v>26</v>
      </c>
      <c r="DA24" s="135">
        <v>25</v>
      </c>
      <c r="DB24" s="135">
        <v>27</v>
      </c>
      <c r="DC24" s="135">
        <v>19</v>
      </c>
      <c r="DD24" s="135" t="s">
        <v>115</v>
      </c>
      <c r="DE24" s="135">
        <v>25</v>
      </c>
      <c r="DF24" s="135">
        <v>23</v>
      </c>
      <c r="DG24" s="135">
        <v>26</v>
      </c>
      <c r="DH24" s="145" t="s">
        <v>112</v>
      </c>
      <c r="DI24" s="135">
        <v>14</v>
      </c>
      <c r="DJ24" s="135">
        <v>12</v>
      </c>
      <c r="DK24" s="135">
        <v>18</v>
      </c>
      <c r="DL24" s="135">
        <v>20</v>
      </c>
      <c r="DM24" s="135">
        <v>24</v>
      </c>
      <c r="DN24" s="135">
        <v>28</v>
      </c>
      <c r="DO24" s="135">
        <v>31</v>
      </c>
      <c r="DP24" s="135">
        <v>27</v>
      </c>
      <c r="DQ24" s="135">
        <v>19</v>
      </c>
      <c r="DR24" s="135">
        <v>15</v>
      </c>
      <c r="DS24" s="135">
        <v>14</v>
      </c>
      <c r="DT24" s="135">
        <v>17</v>
      </c>
      <c r="DU24" s="135">
        <v>11</v>
      </c>
      <c r="DV24" s="135">
        <v>12</v>
      </c>
      <c r="DW24" s="135">
        <v>21</v>
      </c>
      <c r="DX24" s="135">
        <v>22</v>
      </c>
      <c r="DY24" s="135">
        <v>25</v>
      </c>
      <c r="DZ24" s="135">
        <v>31</v>
      </c>
      <c r="EA24" s="135" t="s">
        <v>488</v>
      </c>
      <c r="EB24" s="135">
        <v>28</v>
      </c>
      <c r="EC24" s="135">
        <v>17</v>
      </c>
      <c r="ED24" s="135">
        <v>22</v>
      </c>
      <c r="EE24" s="135">
        <v>17</v>
      </c>
      <c r="EF24" s="135">
        <v>15</v>
      </c>
      <c r="EG24" s="135">
        <v>11</v>
      </c>
      <c r="EH24" s="135">
        <v>16</v>
      </c>
      <c r="EI24" s="135">
        <v>18</v>
      </c>
      <c r="EJ24" s="135">
        <v>15</v>
      </c>
      <c r="EK24" s="135">
        <v>34</v>
      </c>
      <c r="EL24" s="135">
        <v>33</v>
      </c>
      <c r="EM24" s="135">
        <v>24</v>
      </c>
      <c r="EN24" s="135">
        <v>15</v>
      </c>
      <c r="EO24" s="135">
        <v>34</v>
      </c>
      <c r="EP24" s="135">
        <v>23</v>
      </c>
      <c r="EQ24" s="135">
        <v>13</v>
      </c>
      <c r="ER24" s="135">
        <v>13</v>
      </c>
      <c r="ES24" s="135">
        <v>16</v>
      </c>
      <c r="ET24" s="135">
        <v>13</v>
      </c>
      <c r="EU24" s="135">
        <v>15</v>
      </c>
      <c r="EV24" s="135">
        <v>16</v>
      </c>
      <c r="EW24" s="135">
        <v>27</v>
      </c>
      <c r="EX24" s="135">
        <v>18</v>
      </c>
      <c r="EY24" s="135">
        <v>24</v>
      </c>
      <c r="EZ24" s="135">
        <v>30</v>
      </c>
      <c r="FA24" s="135">
        <v>20</v>
      </c>
      <c r="FB24" s="135">
        <v>18</v>
      </c>
      <c r="FC24" s="135">
        <v>18</v>
      </c>
      <c r="FD24" s="135">
        <v>16</v>
      </c>
      <c r="FE24" s="135">
        <v>13</v>
      </c>
      <c r="FF24" s="135">
        <v>16</v>
      </c>
      <c r="FG24" s="135">
        <v>20</v>
      </c>
      <c r="FH24" s="135">
        <v>26</v>
      </c>
      <c r="FI24" s="135">
        <v>27</v>
      </c>
      <c r="FJ24" s="135">
        <v>32</v>
      </c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42"/>
      <c r="IS24" s="137" t="s">
        <v>602</v>
      </c>
      <c r="IT24" s="137" t="s">
        <v>602</v>
      </c>
      <c r="IU24" s="137" t="s">
        <v>602</v>
      </c>
      <c r="KJ24" s="137" t="e">
        <f t="shared" si="0"/>
        <v>#DIV/0!</v>
      </c>
      <c r="KK24" s="137" t="e">
        <f t="shared" si="1"/>
        <v>#DIV/0!</v>
      </c>
      <c r="KM24" s="137" t="s">
        <v>650</v>
      </c>
      <c r="KN24" s="137" t="s">
        <v>650</v>
      </c>
      <c r="KO24" s="137" t="s">
        <v>650</v>
      </c>
      <c r="KP24" s="137" t="s">
        <v>650</v>
      </c>
    </row>
    <row r="25" spans="1:315" s="137" customFormat="1" x14ac:dyDescent="0.25">
      <c r="A25" s="137" t="s">
        <v>523</v>
      </c>
      <c r="B25" s="137" t="s">
        <v>27</v>
      </c>
      <c r="C25" s="137" t="s">
        <v>26</v>
      </c>
      <c r="D25" s="137" t="s">
        <v>77</v>
      </c>
      <c r="E25" s="142" t="s">
        <v>85</v>
      </c>
      <c r="F25" s="142">
        <v>505712</v>
      </c>
      <c r="G25" s="142">
        <v>164622</v>
      </c>
      <c r="H25" s="143">
        <v>5</v>
      </c>
      <c r="I25" s="143">
        <v>5</v>
      </c>
      <c r="J25" s="144" t="s">
        <v>15</v>
      </c>
      <c r="K25" s="135">
        <v>50</v>
      </c>
      <c r="L25" s="135">
        <v>21</v>
      </c>
      <c r="M25" s="135">
        <v>40</v>
      </c>
      <c r="N25" s="135">
        <v>37</v>
      </c>
      <c r="O25" s="135">
        <v>19</v>
      </c>
      <c r="P25" s="135">
        <v>11</v>
      </c>
      <c r="Q25" s="135">
        <v>19</v>
      </c>
      <c r="R25" s="135">
        <v>14</v>
      </c>
      <c r="S25" s="135">
        <v>24</v>
      </c>
      <c r="T25" s="135">
        <v>31</v>
      </c>
      <c r="U25" s="135">
        <v>11</v>
      </c>
      <c r="V25" s="135">
        <v>29</v>
      </c>
      <c r="W25" s="135">
        <v>38</v>
      </c>
      <c r="X25" s="135">
        <v>39</v>
      </c>
      <c r="Y25" s="135">
        <v>25</v>
      </c>
      <c r="Z25" s="135">
        <v>14</v>
      </c>
      <c r="AA25" s="135">
        <v>30</v>
      </c>
      <c r="AB25" s="135">
        <v>20</v>
      </c>
      <c r="AC25" s="135">
        <v>25</v>
      </c>
      <c r="AD25" s="135">
        <v>18</v>
      </c>
      <c r="AE25" s="135">
        <v>27</v>
      </c>
      <c r="AF25" s="135">
        <v>22</v>
      </c>
      <c r="AG25" s="135">
        <v>11</v>
      </c>
      <c r="AH25" s="135">
        <v>36</v>
      </c>
      <c r="AI25" s="135">
        <v>16</v>
      </c>
      <c r="AJ25" s="135">
        <v>30</v>
      </c>
      <c r="AK25" s="135">
        <v>20</v>
      </c>
      <c r="AL25" s="135">
        <v>17</v>
      </c>
      <c r="AM25" s="135">
        <v>16</v>
      </c>
      <c r="AN25" s="135" t="s">
        <v>116</v>
      </c>
      <c r="AO25" s="135">
        <v>27</v>
      </c>
      <c r="AP25" s="135">
        <v>14</v>
      </c>
      <c r="AQ25" s="135">
        <v>22</v>
      </c>
      <c r="AR25" s="135">
        <v>34</v>
      </c>
      <c r="AS25" s="135">
        <v>15</v>
      </c>
      <c r="AT25" s="135">
        <v>33</v>
      </c>
      <c r="AU25" s="135">
        <v>47</v>
      </c>
      <c r="AV25" s="135">
        <v>35</v>
      </c>
      <c r="AW25" s="135">
        <v>22</v>
      </c>
      <c r="AX25" s="135">
        <v>14</v>
      </c>
      <c r="AY25" s="135">
        <v>11</v>
      </c>
      <c r="AZ25" s="135">
        <v>10</v>
      </c>
      <c r="BA25" s="135">
        <v>16</v>
      </c>
      <c r="BB25" s="135">
        <v>10</v>
      </c>
      <c r="BC25" s="135">
        <v>40</v>
      </c>
      <c r="BD25" s="135">
        <v>14</v>
      </c>
      <c r="BE25" s="135">
        <v>33</v>
      </c>
      <c r="BF25" s="135">
        <v>35</v>
      </c>
      <c r="BG25" s="146" t="s">
        <v>488</v>
      </c>
      <c r="BH25" s="135">
        <v>42</v>
      </c>
      <c r="BI25" s="135">
        <v>18</v>
      </c>
      <c r="BJ25" s="135">
        <v>25</v>
      </c>
      <c r="BK25" s="135">
        <v>20</v>
      </c>
      <c r="BL25" s="135">
        <v>13</v>
      </c>
      <c r="BM25" s="135">
        <v>12</v>
      </c>
      <c r="BN25" s="135">
        <v>19</v>
      </c>
      <c r="BO25" s="135">
        <v>18</v>
      </c>
      <c r="BP25" s="135">
        <v>14</v>
      </c>
      <c r="BQ25" s="135">
        <v>27</v>
      </c>
      <c r="BR25" s="146" t="s">
        <v>488</v>
      </c>
      <c r="BS25" s="135">
        <v>8</v>
      </c>
      <c r="BT25" s="135">
        <v>20</v>
      </c>
      <c r="BU25" s="135">
        <v>29</v>
      </c>
      <c r="BV25" s="135">
        <v>14</v>
      </c>
      <c r="BW25" s="135">
        <v>19</v>
      </c>
      <c r="BX25" s="135">
        <v>16</v>
      </c>
      <c r="BY25" s="135">
        <v>14</v>
      </c>
      <c r="BZ25" s="135">
        <v>14</v>
      </c>
      <c r="CA25" s="135">
        <v>12</v>
      </c>
      <c r="CB25" s="135">
        <v>14</v>
      </c>
      <c r="CC25" s="135">
        <v>27</v>
      </c>
      <c r="CD25" s="135">
        <v>22</v>
      </c>
      <c r="CE25" s="135">
        <v>15</v>
      </c>
      <c r="CF25" s="135">
        <v>27</v>
      </c>
      <c r="CG25" s="135">
        <v>11</v>
      </c>
      <c r="CH25" s="135">
        <v>23</v>
      </c>
      <c r="CI25" s="135" t="s">
        <v>116</v>
      </c>
      <c r="CJ25" s="135">
        <v>11</v>
      </c>
      <c r="CK25" s="135">
        <v>12</v>
      </c>
      <c r="CL25" s="135">
        <v>14</v>
      </c>
      <c r="CM25" s="135">
        <v>20</v>
      </c>
      <c r="CN25" s="135">
        <v>42</v>
      </c>
      <c r="CO25" s="135">
        <v>21</v>
      </c>
      <c r="CP25" s="135">
        <v>23</v>
      </c>
      <c r="CQ25" s="135">
        <v>21</v>
      </c>
      <c r="CR25" s="135">
        <v>28</v>
      </c>
      <c r="CS25" s="135">
        <v>13</v>
      </c>
      <c r="CT25" s="135">
        <v>13</v>
      </c>
      <c r="CU25" s="135">
        <v>15</v>
      </c>
      <c r="CV25" s="135">
        <v>21</v>
      </c>
      <c r="CW25" s="135">
        <v>17</v>
      </c>
      <c r="CX25" s="135">
        <v>17</v>
      </c>
      <c r="CY25" s="135">
        <v>24</v>
      </c>
      <c r="CZ25" s="135">
        <v>39</v>
      </c>
      <c r="DA25" s="135">
        <v>29</v>
      </c>
      <c r="DB25" s="135">
        <v>30</v>
      </c>
      <c r="DC25" s="135">
        <v>23</v>
      </c>
      <c r="DD25" s="135" t="s">
        <v>112</v>
      </c>
      <c r="DE25" s="135">
        <v>24</v>
      </c>
      <c r="DF25" s="135">
        <v>21</v>
      </c>
      <c r="DG25" s="135">
        <v>26</v>
      </c>
      <c r="DH25" s="135">
        <v>18</v>
      </c>
      <c r="DI25" s="135">
        <v>17</v>
      </c>
      <c r="DJ25" s="135">
        <v>16</v>
      </c>
      <c r="DK25" s="135">
        <v>25</v>
      </c>
      <c r="DL25" s="135" t="s">
        <v>112</v>
      </c>
      <c r="DM25" s="135" t="s">
        <v>112</v>
      </c>
      <c r="DN25" s="135">
        <v>28</v>
      </c>
      <c r="DO25" s="135" t="s">
        <v>112</v>
      </c>
      <c r="DP25" s="135">
        <v>38</v>
      </c>
      <c r="DQ25" s="135">
        <v>25</v>
      </c>
      <c r="DR25" s="135">
        <v>20</v>
      </c>
      <c r="DS25" s="135">
        <v>15</v>
      </c>
      <c r="DT25" s="135">
        <v>16</v>
      </c>
      <c r="DU25" s="135">
        <v>12</v>
      </c>
      <c r="DV25" s="135">
        <v>19</v>
      </c>
      <c r="DW25" s="135">
        <v>22</v>
      </c>
      <c r="DX25" s="135">
        <v>25</v>
      </c>
      <c r="DY25" s="135">
        <v>27</v>
      </c>
      <c r="DZ25" s="135">
        <v>31</v>
      </c>
      <c r="EA25" s="135">
        <v>30</v>
      </c>
      <c r="EB25" s="135">
        <v>30</v>
      </c>
      <c r="EC25" s="135">
        <v>19</v>
      </c>
      <c r="ED25" s="135">
        <v>22</v>
      </c>
      <c r="EE25" s="135">
        <v>18</v>
      </c>
      <c r="EF25" s="135">
        <v>18</v>
      </c>
      <c r="EG25" s="135">
        <v>15</v>
      </c>
      <c r="EH25" s="135">
        <v>17</v>
      </c>
      <c r="EI25" s="135">
        <v>19</v>
      </c>
      <c r="EJ25" s="135">
        <v>17</v>
      </c>
      <c r="EK25" s="135">
        <v>47</v>
      </c>
      <c r="EL25" s="135">
        <v>36</v>
      </c>
      <c r="EM25" s="135">
        <v>34</v>
      </c>
      <c r="EN25" s="135">
        <v>17</v>
      </c>
      <c r="EO25" s="135">
        <v>27</v>
      </c>
      <c r="EP25" s="135">
        <v>24</v>
      </c>
      <c r="EQ25" s="135">
        <v>25</v>
      </c>
      <c r="ER25" s="135">
        <v>57</v>
      </c>
      <c r="ES25" s="135">
        <v>20</v>
      </c>
      <c r="ET25" s="135">
        <v>18</v>
      </c>
      <c r="EU25" s="135">
        <v>16</v>
      </c>
      <c r="EV25" s="135">
        <v>20</v>
      </c>
      <c r="EW25" s="135">
        <v>27</v>
      </c>
      <c r="EX25" s="135">
        <v>21</v>
      </c>
      <c r="EY25" s="135">
        <v>23</v>
      </c>
      <c r="EZ25" s="135">
        <v>30</v>
      </c>
      <c r="FA25" s="135">
        <v>29</v>
      </c>
      <c r="FB25" s="135">
        <v>22</v>
      </c>
      <c r="FC25" s="135">
        <v>19</v>
      </c>
      <c r="FD25" s="135">
        <v>18</v>
      </c>
      <c r="FE25" s="135">
        <v>16</v>
      </c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>
        <v>36</v>
      </c>
      <c r="FV25" s="135">
        <v>27</v>
      </c>
      <c r="FW25" s="135">
        <v>24</v>
      </c>
      <c r="FX25" s="135">
        <v>29</v>
      </c>
      <c r="FY25" s="135">
        <v>28</v>
      </c>
      <c r="FZ25" s="135">
        <v>25</v>
      </c>
      <c r="GA25" s="135">
        <v>20</v>
      </c>
      <c r="GB25" s="135">
        <v>18</v>
      </c>
      <c r="GC25" s="135">
        <v>18</v>
      </c>
      <c r="GD25" s="135">
        <v>17</v>
      </c>
      <c r="GE25" s="135">
        <v>29</v>
      </c>
      <c r="GF25" s="135">
        <v>18</v>
      </c>
      <c r="GG25" s="135">
        <v>14</v>
      </c>
      <c r="GH25" s="135">
        <v>24</v>
      </c>
      <c r="GI25" s="135">
        <v>31</v>
      </c>
      <c r="GJ25" s="135">
        <v>19</v>
      </c>
      <c r="GK25" s="135">
        <v>39</v>
      </c>
      <c r="GL25" s="135">
        <v>19</v>
      </c>
      <c r="GM25" s="135" t="s">
        <v>116</v>
      </c>
      <c r="GN25" s="142">
        <v>12</v>
      </c>
      <c r="GO25" s="137">
        <v>14</v>
      </c>
      <c r="GP25" s="137">
        <v>10</v>
      </c>
      <c r="GQ25" s="137">
        <v>23</v>
      </c>
      <c r="GR25" s="137">
        <v>32</v>
      </c>
      <c r="GS25" s="137">
        <v>16</v>
      </c>
      <c r="GT25" s="137">
        <v>18</v>
      </c>
      <c r="GU25" s="137">
        <v>27</v>
      </c>
      <c r="GV25" s="137">
        <v>24</v>
      </c>
      <c r="GW25" s="137">
        <v>27</v>
      </c>
      <c r="GX25" s="137">
        <v>19</v>
      </c>
      <c r="GY25" s="137">
        <v>17</v>
      </c>
      <c r="GZ25" s="137">
        <v>20</v>
      </c>
      <c r="HA25" s="137">
        <v>20</v>
      </c>
      <c r="HB25" s="137">
        <v>14</v>
      </c>
      <c r="HC25" s="137">
        <v>19</v>
      </c>
      <c r="HD25" s="137">
        <v>31</v>
      </c>
      <c r="HE25" s="137">
        <v>33</v>
      </c>
      <c r="HF25" s="137">
        <v>36</v>
      </c>
      <c r="HG25" s="137">
        <v>32</v>
      </c>
      <c r="HH25" s="137">
        <v>25</v>
      </c>
      <c r="HI25" s="137">
        <v>18</v>
      </c>
      <c r="HJ25" s="137">
        <v>13</v>
      </c>
      <c r="HK25" s="137">
        <v>17</v>
      </c>
      <c r="HL25" s="137">
        <v>14</v>
      </c>
      <c r="HM25" s="137">
        <v>16</v>
      </c>
      <c r="HN25" s="137">
        <v>18</v>
      </c>
      <c r="HO25" s="137">
        <v>16</v>
      </c>
      <c r="HP25" s="137">
        <v>18</v>
      </c>
      <c r="HQ25" s="137">
        <v>23</v>
      </c>
      <c r="HR25" s="137">
        <v>21</v>
      </c>
      <c r="HS25" s="137">
        <v>18</v>
      </c>
      <c r="HT25" s="137">
        <v>18</v>
      </c>
      <c r="HU25" s="137">
        <v>22</v>
      </c>
      <c r="HV25" s="137">
        <v>6</v>
      </c>
      <c r="HW25" s="137">
        <v>19</v>
      </c>
      <c r="HX25" s="137">
        <v>13</v>
      </c>
      <c r="HY25" s="137">
        <v>16</v>
      </c>
      <c r="HZ25" s="137">
        <v>14</v>
      </c>
      <c r="IA25" s="137">
        <v>18</v>
      </c>
      <c r="IB25" s="137">
        <v>36</v>
      </c>
      <c r="IC25" s="137">
        <v>32</v>
      </c>
      <c r="ID25" s="137">
        <v>31</v>
      </c>
      <c r="IE25" s="137">
        <v>29</v>
      </c>
      <c r="IF25" s="137">
        <v>26</v>
      </c>
      <c r="IG25" s="137">
        <v>19</v>
      </c>
      <c r="IH25" s="137">
        <v>23</v>
      </c>
      <c r="II25" s="137">
        <v>16</v>
      </c>
      <c r="IJ25" s="137">
        <v>15</v>
      </c>
      <c r="IK25" s="137">
        <v>15</v>
      </c>
      <c r="IL25" s="137">
        <v>20</v>
      </c>
      <c r="IM25" s="137">
        <v>19</v>
      </c>
      <c r="IN25" s="137">
        <v>19</v>
      </c>
      <c r="IO25" s="137">
        <v>29</v>
      </c>
      <c r="IP25" s="137">
        <v>23</v>
      </c>
      <c r="IQ25" s="137">
        <v>23</v>
      </c>
      <c r="IR25" s="137">
        <v>16</v>
      </c>
      <c r="IS25" s="137" t="s">
        <v>602</v>
      </c>
      <c r="IT25" s="137" t="s">
        <v>602</v>
      </c>
      <c r="IU25" s="137" t="s">
        <v>602</v>
      </c>
      <c r="IV25" s="137">
        <v>11</v>
      </c>
      <c r="IW25" s="137">
        <v>10</v>
      </c>
      <c r="IX25" s="137">
        <v>12</v>
      </c>
      <c r="IY25" s="137">
        <v>17</v>
      </c>
      <c r="IZ25" s="137">
        <v>13</v>
      </c>
      <c r="JA25" s="137">
        <v>25</v>
      </c>
      <c r="JB25" s="137">
        <v>13</v>
      </c>
      <c r="JC25" s="137">
        <v>16</v>
      </c>
      <c r="JD25" s="137">
        <v>16</v>
      </c>
      <c r="JE25" s="137">
        <v>16</v>
      </c>
      <c r="JF25" s="137">
        <v>13</v>
      </c>
      <c r="JG25" s="137">
        <v>12</v>
      </c>
      <c r="JH25" s="137">
        <v>15</v>
      </c>
      <c r="JI25" s="137">
        <v>13</v>
      </c>
      <c r="JJ25" s="137">
        <v>12</v>
      </c>
      <c r="JK25" s="137">
        <v>14</v>
      </c>
      <c r="JL25" s="137">
        <v>22</v>
      </c>
      <c r="JM25" s="137">
        <v>20</v>
      </c>
      <c r="JN25" s="137">
        <v>20</v>
      </c>
      <c r="JO25" s="137">
        <v>22</v>
      </c>
      <c r="JP25" s="137">
        <v>23</v>
      </c>
      <c r="JQ25" s="137">
        <v>18</v>
      </c>
      <c r="JR25" s="137">
        <v>11</v>
      </c>
      <c r="JS25" s="137">
        <v>14</v>
      </c>
      <c r="JT25" s="137">
        <v>10</v>
      </c>
      <c r="JU25" s="137">
        <v>12</v>
      </c>
      <c r="JV25" s="137">
        <v>16</v>
      </c>
      <c r="JW25" s="137">
        <v>15</v>
      </c>
      <c r="JX25" s="137">
        <v>16</v>
      </c>
      <c r="JY25" s="137">
        <v>15</v>
      </c>
      <c r="JZ25" s="137" t="s">
        <v>602</v>
      </c>
      <c r="KA25" s="137">
        <v>22</v>
      </c>
      <c r="KB25" s="137">
        <v>18</v>
      </c>
      <c r="KC25" s="137">
        <v>12</v>
      </c>
      <c r="KD25" s="137">
        <v>18</v>
      </c>
      <c r="KE25" s="137">
        <v>14</v>
      </c>
      <c r="KF25" s="137">
        <v>15</v>
      </c>
      <c r="KG25" s="137">
        <v>11</v>
      </c>
      <c r="KH25" s="137">
        <v>10</v>
      </c>
      <c r="KI25" s="137">
        <v>14</v>
      </c>
      <c r="KJ25" s="137">
        <f t="shared" si="0"/>
        <v>15.714285714285714</v>
      </c>
      <c r="KK25" s="137">
        <f t="shared" si="1"/>
        <v>15.666666666666666</v>
      </c>
      <c r="KL25" s="137">
        <v>16</v>
      </c>
      <c r="KM25" s="137" t="s">
        <v>650</v>
      </c>
      <c r="KN25" s="137" t="s">
        <v>650</v>
      </c>
      <c r="KO25" s="137" t="s">
        <v>650</v>
      </c>
      <c r="KP25" s="137" t="s">
        <v>650</v>
      </c>
      <c r="KQ25" s="137">
        <v>15</v>
      </c>
      <c r="KR25" s="137">
        <v>11</v>
      </c>
      <c r="KS25" s="137">
        <v>15</v>
      </c>
      <c r="KT25" s="137">
        <v>11</v>
      </c>
      <c r="KU25" s="137">
        <v>11</v>
      </c>
      <c r="KV25" s="137">
        <v>10</v>
      </c>
      <c r="KW25" s="137">
        <v>13</v>
      </c>
      <c r="KX25" s="137">
        <v>14</v>
      </c>
      <c r="KY25" s="137">
        <v>17</v>
      </c>
      <c r="KZ25" s="137">
        <v>12</v>
      </c>
      <c r="LA25" s="137">
        <v>19</v>
      </c>
      <c r="LB25" s="137">
        <v>18</v>
      </c>
      <c r="LC25" s="137">
        <v>15</v>
      </c>
    </row>
    <row r="26" spans="1:315" s="137" customFormat="1" hidden="1" x14ac:dyDescent="0.25">
      <c r="B26" s="137" t="s">
        <v>110</v>
      </c>
      <c r="E26" s="142"/>
      <c r="F26" s="142"/>
      <c r="G26" s="142"/>
      <c r="H26" s="143"/>
      <c r="I26" s="143"/>
      <c r="J26" s="144" t="s">
        <v>15</v>
      </c>
      <c r="K26" s="135">
        <v>33</v>
      </c>
      <c r="L26" s="135">
        <v>29</v>
      </c>
      <c r="M26" s="135">
        <v>31</v>
      </c>
      <c r="N26" s="135">
        <v>38</v>
      </c>
      <c r="O26" s="135">
        <v>31</v>
      </c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42"/>
      <c r="IS26" s="137" t="s">
        <v>602</v>
      </c>
      <c r="IT26" s="137" t="s">
        <v>602</v>
      </c>
      <c r="IU26" s="137" t="s">
        <v>602</v>
      </c>
      <c r="KJ26" s="137" t="e">
        <f t="shared" si="0"/>
        <v>#DIV/0!</v>
      </c>
      <c r="KK26" s="137" t="e">
        <f t="shared" si="1"/>
        <v>#DIV/0!</v>
      </c>
      <c r="KM26" s="137" t="s">
        <v>650</v>
      </c>
      <c r="KN26" s="137" t="s">
        <v>650</v>
      </c>
      <c r="KO26" s="137" t="s">
        <v>650</v>
      </c>
      <c r="KP26" s="137" t="s">
        <v>650</v>
      </c>
    </row>
    <row r="27" spans="1:315" s="137" customFormat="1" hidden="1" x14ac:dyDescent="0.25">
      <c r="A27" s="137" t="s">
        <v>524</v>
      </c>
      <c r="B27" s="137" t="s">
        <v>29</v>
      </c>
      <c r="C27" s="137" t="s">
        <v>28</v>
      </c>
      <c r="D27" s="137" t="s">
        <v>76</v>
      </c>
      <c r="E27" s="142" t="s">
        <v>82</v>
      </c>
      <c r="F27" s="142">
        <v>501595</v>
      </c>
      <c r="G27" s="142">
        <v>171124</v>
      </c>
      <c r="H27" s="143">
        <v>11</v>
      </c>
      <c r="I27" s="143">
        <v>12</v>
      </c>
      <c r="J27" s="144" t="s">
        <v>2</v>
      </c>
      <c r="K27" s="135">
        <v>65</v>
      </c>
      <c r="L27" s="135">
        <v>67</v>
      </c>
      <c r="M27" s="135">
        <v>47</v>
      </c>
      <c r="N27" s="135">
        <v>39</v>
      </c>
      <c r="O27" s="135">
        <v>53</v>
      </c>
      <c r="P27" s="135">
        <v>15</v>
      </c>
      <c r="Q27" s="135">
        <v>64</v>
      </c>
      <c r="R27" s="135">
        <v>39</v>
      </c>
      <c r="S27" s="135">
        <v>0</v>
      </c>
      <c r="T27" s="135">
        <v>58</v>
      </c>
      <c r="U27" s="135">
        <v>39</v>
      </c>
      <c r="V27" s="135">
        <v>32</v>
      </c>
      <c r="W27" s="145" t="s">
        <v>112</v>
      </c>
      <c r="X27" s="135">
        <v>37</v>
      </c>
      <c r="Y27" s="135">
        <v>60</v>
      </c>
      <c r="Z27" s="135">
        <v>12</v>
      </c>
      <c r="AA27" s="135">
        <v>50</v>
      </c>
      <c r="AB27" s="135">
        <v>22</v>
      </c>
      <c r="AC27" s="135">
        <v>28</v>
      </c>
      <c r="AD27" s="135">
        <v>13</v>
      </c>
      <c r="AE27" s="135">
        <v>40</v>
      </c>
      <c r="AF27" s="135">
        <v>49</v>
      </c>
      <c r="AG27" s="135">
        <v>18</v>
      </c>
      <c r="AH27" s="135">
        <v>47</v>
      </c>
      <c r="AI27" s="135">
        <v>38</v>
      </c>
      <c r="AJ27" s="135">
        <v>17</v>
      </c>
      <c r="AK27" s="135">
        <v>19</v>
      </c>
      <c r="AL27" s="135">
        <v>56</v>
      </c>
      <c r="AM27" s="135">
        <v>33</v>
      </c>
      <c r="AN27" s="135">
        <v>24</v>
      </c>
      <c r="AO27" s="135">
        <v>30</v>
      </c>
      <c r="AP27" s="135">
        <v>10</v>
      </c>
      <c r="AQ27" s="135">
        <v>38</v>
      </c>
      <c r="AR27" s="135">
        <v>49</v>
      </c>
      <c r="AS27" s="135">
        <v>14</v>
      </c>
      <c r="AT27" s="135">
        <v>64</v>
      </c>
      <c r="AU27" s="135">
        <v>60</v>
      </c>
      <c r="AV27" s="135">
        <v>58</v>
      </c>
      <c r="AW27" s="135">
        <v>40</v>
      </c>
      <c r="AX27" s="135">
        <v>25</v>
      </c>
      <c r="AY27" s="135">
        <v>25</v>
      </c>
      <c r="AZ27" s="135">
        <v>27</v>
      </c>
      <c r="BA27" s="135">
        <v>24</v>
      </c>
      <c r="BB27" s="135">
        <v>27</v>
      </c>
      <c r="BC27" s="135">
        <v>58</v>
      </c>
      <c r="BD27" s="135">
        <v>34</v>
      </c>
      <c r="BE27" s="135">
        <v>62</v>
      </c>
      <c r="BF27" s="135">
        <v>34</v>
      </c>
      <c r="BG27" s="145" t="s">
        <v>113</v>
      </c>
      <c r="BH27" s="135">
        <v>39</v>
      </c>
      <c r="BI27" s="135">
        <v>65</v>
      </c>
      <c r="BJ27" s="135">
        <v>35</v>
      </c>
      <c r="BK27" s="135">
        <v>17</v>
      </c>
      <c r="BL27" s="135">
        <v>35</v>
      </c>
      <c r="BM27" s="135">
        <v>12</v>
      </c>
      <c r="BN27" s="135">
        <v>38</v>
      </c>
      <c r="BO27" s="135">
        <v>36</v>
      </c>
      <c r="BP27" s="135">
        <v>24</v>
      </c>
      <c r="BQ27" s="135">
        <v>35</v>
      </c>
      <c r="BR27" s="135">
        <v>34</v>
      </c>
      <c r="BS27" s="135">
        <v>48</v>
      </c>
      <c r="BT27" s="135">
        <v>40</v>
      </c>
      <c r="BU27" s="135">
        <v>37</v>
      </c>
      <c r="BV27" s="145" t="s">
        <v>113</v>
      </c>
      <c r="BW27" s="135">
        <v>23</v>
      </c>
      <c r="BX27" s="135">
        <v>36</v>
      </c>
      <c r="BY27" s="135">
        <v>21</v>
      </c>
      <c r="BZ27" s="145" t="s">
        <v>113</v>
      </c>
      <c r="CA27" s="135">
        <v>23</v>
      </c>
      <c r="CB27" s="135">
        <v>38</v>
      </c>
      <c r="CC27" s="135">
        <v>26</v>
      </c>
      <c r="CD27" s="135">
        <v>56</v>
      </c>
      <c r="CE27" s="135">
        <v>16</v>
      </c>
      <c r="CF27" s="135">
        <v>12</v>
      </c>
      <c r="CG27" s="135">
        <v>28</v>
      </c>
      <c r="CH27" s="135">
        <v>37</v>
      </c>
      <c r="CI27" s="135" t="s">
        <v>113</v>
      </c>
      <c r="CJ27" s="135">
        <v>32</v>
      </c>
      <c r="CK27" s="135">
        <v>24</v>
      </c>
      <c r="CL27" s="135">
        <v>43</v>
      </c>
      <c r="CM27" s="135">
        <v>22</v>
      </c>
      <c r="CN27" s="135">
        <v>11</v>
      </c>
      <c r="CO27" s="135">
        <v>37</v>
      </c>
      <c r="CP27" s="135">
        <v>49</v>
      </c>
      <c r="CQ27" s="135">
        <v>56</v>
      </c>
      <c r="CR27" s="135">
        <v>46</v>
      </c>
      <c r="CS27" s="135">
        <v>46</v>
      </c>
      <c r="CT27" s="135">
        <v>31</v>
      </c>
      <c r="CU27" s="135">
        <v>40</v>
      </c>
      <c r="CV27" s="135">
        <v>27</v>
      </c>
      <c r="CW27" s="135">
        <v>25</v>
      </c>
      <c r="CX27" s="135">
        <v>24</v>
      </c>
      <c r="CY27" s="135">
        <v>46</v>
      </c>
      <c r="CZ27" s="135">
        <v>53</v>
      </c>
      <c r="DA27" s="135">
        <v>36</v>
      </c>
      <c r="DB27" s="135">
        <v>52</v>
      </c>
      <c r="DC27" s="135">
        <v>59</v>
      </c>
      <c r="DD27" s="135" t="s">
        <v>115</v>
      </c>
      <c r="DE27" s="146" t="s">
        <v>488</v>
      </c>
      <c r="DF27" s="135">
        <v>41</v>
      </c>
      <c r="DG27" s="135">
        <v>35</v>
      </c>
      <c r="DH27" s="145" t="s">
        <v>112</v>
      </c>
      <c r="DI27" s="135">
        <v>37</v>
      </c>
      <c r="DJ27" s="135">
        <v>36</v>
      </c>
      <c r="DK27" s="135">
        <v>44</v>
      </c>
      <c r="DL27" s="135">
        <v>50</v>
      </c>
      <c r="DM27" s="135">
        <v>55</v>
      </c>
      <c r="DN27" s="135">
        <v>46</v>
      </c>
      <c r="DO27" s="135">
        <v>52</v>
      </c>
      <c r="DP27" s="135">
        <v>49</v>
      </c>
      <c r="DQ27" s="135">
        <v>50</v>
      </c>
      <c r="DR27" s="135">
        <v>43</v>
      </c>
      <c r="DS27" s="145" t="s">
        <v>112</v>
      </c>
      <c r="DT27" s="135">
        <v>41</v>
      </c>
      <c r="DU27" s="135">
        <v>28</v>
      </c>
      <c r="DV27" s="135">
        <v>33</v>
      </c>
      <c r="DW27" s="135">
        <v>41</v>
      </c>
      <c r="DX27" s="135">
        <v>45</v>
      </c>
      <c r="DY27" s="135">
        <v>32</v>
      </c>
      <c r="DZ27" s="135">
        <v>49</v>
      </c>
      <c r="EA27" s="135">
        <v>47</v>
      </c>
      <c r="EB27" s="135">
        <v>48</v>
      </c>
      <c r="EC27" s="135" t="s">
        <v>112</v>
      </c>
      <c r="ED27" s="135" t="s">
        <v>112</v>
      </c>
      <c r="EE27" s="135" t="s">
        <v>112</v>
      </c>
      <c r="EF27" s="135" t="s">
        <v>112</v>
      </c>
      <c r="EG27" s="145" t="s">
        <v>112</v>
      </c>
      <c r="EH27" s="135">
        <v>23</v>
      </c>
      <c r="EI27" s="135">
        <v>43</v>
      </c>
      <c r="EJ27" s="135">
        <v>37</v>
      </c>
      <c r="EK27" s="135">
        <v>60</v>
      </c>
      <c r="EL27" s="135">
        <v>53</v>
      </c>
      <c r="EM27" s="135">
        <v>49</v>
      </c>
      <c r="EN27" s="135">
        <v>34</v>
      </c>
      <c r="EO27" s="135">
        <v>45</v>
      </c>
      <c r="EP27" s="135">
        <v>43</v>
      </c>
      <c r="EQ27" s="135">
        <v>36</v>
      </c>
      <c r="ER27" s="135">
        <v>44</v>
      </c>
      <c r="ES27" s="135">
        <v>35</v>
      </c>
      <c r="ET27" s="135">
        <v>37</v>
      </c>
      <c r="EU27" s="135">
        <v>43</v>
      </c>
      <c r="EV27" s="135">
        <v>35</v>
      </c>
      <c r="EW27" s="135">
        <v>42</v>
      </c>
      <c r="EX27" s="135">
        <v>43</v>
      </c>
      <c r="EY27" s="135">
        <v>46</v>
      </c>
      <c r="EZ27" s="135">
        <v>47</v>
      </c>
      <c r="FA27" s="135">
        <v>40</v>
      </c>
      <c r="FB27" s="135">
        <v>37</v>
      </c>
      <c r="FC27" s="135">
        <v>43</v>
      </c>
      <c r="FD27" s="147"/>
      <c r="FE27" s="147"/>
      <c r="FF27" s="135">
        <v>42</v>
      </c>
      <c r="FG27" s="135">
        <v>49</v>
      </c>
      <c r="FH27" s="135" t="s">
        <v>112</v>
      </c>
      <c r="FI27" s="135">
        <v>41</v>
      </c>
      <c r="FJ27" s="135">
        <v>36</v>
      </c>
      <c r="FK27" s="135">
        <v>54</v>
      </c>
      <c r="FL27" s="135">
        <v>41</v>
      </c>
      <c r="FM27" s="135">
        <v>43</v>
      </c>
      <c r="FN27" s="135">
        <v>39</v>
      </c>
      <c r="FO27" s="135">
        <v>46</v>
      </c>
      <c r="FP27" s="135">
        <v>32</v>
      </c>
      <c r="FQ27" s="135">
        <v>45</v>
      </c>
      <c r="FR27" s="135">
        <v>40</v>
      </c>
      <c r="FS27" s="135">
        <v>47</v>
      </c>
      <c r="FT27" s="135">
        <v>41</v>
      </c>
      <c r="FU27" s="135">
        <v>61</v>
      </c>
      <c r="FV27" s="135">
        <v>61</v>
      </c>
      <c r="FW27" s="135">
        <v>47</v>
      </c>
      <c r="FX27" s="135">
        <v>54</v>
      </c>
      <c r="FY27" s="135">
        <v>44</v>
      </c>
      <c r="FZ27" s="135" t="s">
        <v>573</v>
      </c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42"/>
      <c r="IS27" s="137" t="s">
        <v>602</v>
      </c>
      <c r="IT27" s="137" t="s">
        <v>602</v>
      </c>
      <c r="IU27" s="137" t="s">
        <v>602</v>
      </c>
      <c r="KJ27" s="137" t="e">
        <f t="shared" si="0"/>
        <v>#DIV/0!</v>
      </c>
      <c r="KK27" s="137" t="e">
        <f t="shared" si="1"/>
        <v>#DIV/0!</v>
      </c>
      <c r="KM27" s="137" t="s">
        <v>650</v>
      </c>
      <c r="KN27" s="137" t="s">
        <v>650</v>
      </c>
      <c r="KO27" s="137" t="s">
        <v>650</v>
      </c>
      <c r="KP27" s="137" t="s">
        <v>650</v>
      </c>
    </row>
    <row r="28" spans="1:315" s="137" customFormat="1" x14ac:dyDescent="0.25">
      <c r="A28" s="137" t="s">
        <v>524</v>
      </c>
      <c r="B28" s="137" t="s">
        <v>31</v>
      </c>
      <c r="C28" s="137" t="s">
        <v>30</v>
      </c>
      <c r="D28" s="137" t="s">
        <v>76</v>
      </c>
      <c r="E28" s="142" t="s">
        <v>82</v>
      </c>
      <c r="F28" s="142">
        <v>504325</v>
      </c>
      <c r="G28" s="142">
        <v>163940</v>
      </c>
      <c r="H28" s="143">
        <v>21</v>
      </c>
      <c r="I28" s="143">
        <v>26</v>
      </c>
      <c r="J28" s="144" t="s">
        <v>2</v>
      </c>
      <c r="K28" s="135">
        <v>33</v>
      </c>
      <c r="L28" s="135">
        <v>37</v>
      </c>
      <c r="M28" s="135">
        <v>20</v>
      </c>
      <c r="N28" s="135" t="s">
        <v>112</v>
      </c>
      <c r="O28" s="135">
        <v>20</v>
      </c>
      <c r="P28" s="135">
        <v>20</v>
      </c>
      <c r="Q28" s="135">
        <v>32</v>
      </c>
      <c r="R28" s="135">
        <v>27</v>
      </c>
      <c r="S28" s="135">
        <v>25</v>
      </c>
      <c r="T28" s="135">
        <v>22</v>
      </c>
      <c r="U28" s="135">
        <v>13</v>
      </c>
      <c r="V28" s="135">
        <v>44</v>
      </c>
      <c r="W28" s="135" t="s">
        <v>112</v>
      </c>
      <c r="X28" s="135" t="s">
        <v>116</v>
      </c>
      <c r="Y28" s="135">
        <v>37</v>
      </c>
      <c r="Z28" s="135">
        <v>28</v>
      </c>
      <c r="AA28" s="135">
        <v>52</v>
      </c>
      <c r="AB28" s="135">
        <v>19</v>
      </c>
      <c r="AC28" s="135">
        <v>28</v>
      </c>
      <c r="AD28" s="135">
        <v>17</v>
      </c>
      <c r="AE28" s="135">
        <v>35</v>
      </c>
      <c r="AF28" s="135">
        <v>17</v>
      </c>
      <c r="AG28" s="135">
        <v>15</v>
      </c>
      <c r="AH28" s="135">
        <v>38</v>
      </c>
      <c r="AI28" s="135">
        <v>22</v>
      </c>
      <c r="AJ28" s="135">
        <v>10</v>
      </c>
      <c r="AK28" s="135">
        <v>27</v>
      </c>
      <c r="AL28" s="135">
        <v>18</v>
      </c>
      <c r="AM28" s="135">
        <v>12</v>
      </c>
      <c r="AN28" s="135">
        <v>16</v>
      </c>
      <c r="AO28" s="135">
        <v>31</v>
      </c>
      <c r="AP28" s="135">
        <v>28</v>
      </c>
      <c r="AQ28" s="135">
        <v>34</v>
      </c>
      <c r="AR28" s="135">
        <v>39</v>
      </c>
      <c r="AS28" s="135">
        <v>17</v>
      </c>
      <c r="AT28" s="135">
        <v>54</v>
      </c>
      <c r="AU28" s="135">
        <v>21</v>
      </c>
      <c r="AV28" s="135">
        <v>51</v>
      </c>
      <c r="AW28" s="135">
        <v>39</v>
      </c>
      <c r="AX28" s="135">
        <v>31</v>
      </c>
      <c r="AY28" s="135">
        <v>11</v>
      </c>
      <c r="AZ28" s="135">
        <v>25</v>
      </c>
      <c r="BA28" s="135">
        <v>85</v>
      </c>
      <c r="BB28" s="135">
        <v>16</v>
      </c>
      <c r="BC28" s="135">
        <v>36</v>
      </c>
      <c r="BD28" s="135">
        <v>22</v>
      </c>
      <c r="BE28" s="135">
        <v>38</v>
      </c>
      <c r="BF28" s="135">
        <v>37</v>
      </c>
      <c r="BG28" s="135">
        <v>17</v>
      </c>
      <c r="BH28" s="135">
        <v>19</v>
      </c>
      <c r="BI28" s="135">
        <v>52</v>
      </c>
      <c r="BJ28" s="135">
        <v>25</v>
      </c>
      <c r="BK28" s="135">
        <v>13</v>
      </c>
      <c r="BL28" s="135">
        <v>17</v>
      </c>
      <c r="BM28" s="135">
        <v>22</v>
      </c>
      <c r="BN28" s="135">
        <v>17</v>
      </c>
      <c r="BO28" s="135">
        <v>17</v>
      </c>
      <c r="BP28" s="135">
        <v>22</v>
      </c>
      <c r="BQ28" s="135">
        <v>29</v>
      </c>
      <c r="BR28" s="135">
        <v>14</v>
      </c>
      <c r="BS28" s="135" t="s">
        <v>116</v>
      </c>
      <c r="BT28" s="135">
        <v>24</v>
      </c>
      <c r="BU28" s="135">
        <v>35</v>
      </c>
      <c r="BV28" s="135">
        <v>15</v>
      </c>
      <c r="BW28" s="135">
        <v>18</v>
      </c>
      <c r="BX28" s="135">
        <v>27</v>
      </c>
      <c r="BY28" s="135">
        <v>23</v>
      </c>
      <c r="BZ28" s="135">
        <v>12</v>
      </c>
      <c r="CA28" s="135">
        <v>17</v>
      </c>
      <c r="CB28" s="135">
        <v>25</v>
      </c>
      <c r="CC28" s="135">
        <v>24</v>
      </c>
      <c r="CD28" s="135">
        <v>33</v>
      </c>
      <c r="CE28" s="135">
        <v>29</v>
      </c>
      <c r="CF28" s="135">
        <v>16</v>
      </c>
      <c r="CG28" s="135">
        <v>19</v>
      </c>
      <c r="CH28" s="135" t="s">
        <v>116</v>
      </c>
      <c r="CI28" s="135" t="s">
        <v>116</v>
      </c>
      <c r="CJ28" s="135">
        <v>23</v>
      </c>
      <c r="CK28" s="135">
        <v>15</v>
      </c>
      <c r="CL28" s="135">
        <v>18</v>
      </c>
      <c r="CM28" s="135">
        <v>16</v>
      </c>
      <c r="CN28" s="135">
        <v>30</v>
      </c>
      <c r="CO28" s="135">
        <v>15</v>
      </c>
      <c r="CP28" s="135">
        <v>21</v>
      </c>
      <c r="CQ28" s="135">
        <v>18</v>
      </c>
      <c r="CR28" s="135">
        <v>28</v>
      </c>
      <c r="CS28" s="135">
        <v>29</v>
      </c>
      <c r="CT28" s="135">
        <v>14</v>
      </c>
      <c r="CU28" s="135">
        <v>19</v>
      </c>
      <c r="CV28" s="135">
        <v>19</v>
      </c>
      <c r="CW28" s="135">
        <v>30</v>
      </c>
      <c r="CX28" s="135">
        <v>25</v>
      </c>
      <c r="CY28" s="135">
        <v>20</v>
      </c>
      <c r="CZ28" s="135">
        <v>37</v>
      </c>
      <c r="DA28" s="135">
        <v>2</v>
      </c>
      <c r="DB28" s="135">
        <v>31</v>
      </c>
      <c r="DC28" s="135">
        <v>18</v>
      </c>
      <c r="DD28" s="135" t="s">
        <v>112</v>
      </c>
      <c r="DE28" s="135">
        <v>4</v>
      </c>
      <c r="DF28" s="135">
        <v>87</v>
      </c>
      <c r="DG28" s="135">
        <v>47</v>
      </c>
      <c r="DH28" s="135">
        <v>26</v>
      </c>
      <c r="DI28" s="135">
        <v>14</v>
      </c>
      <c r="DJ28" s="135">
        <v>11</v>
      </c>
      <c r="DK28" s="135">
        <v>34</v>
      </c>
      <c r="DL28" s="135">
        <v>25</v>
      </c>
      <c r="DM28" s="135">
        <v>31</v>
      </c>
      <c r="DN28" s="135">
        <v>32</v>
      </c>
      <c r="DO28" s="135">
        <v>38</v>
      </c>
      <c r="DP28" s="135">
        <v>39</v>
      </c>
      <c r="DQ28" s="135">
        <v>22</v>
      </c>
      <c r="DR28" s="135">
        <v>21</v>
      </c>
      <c r="DS28" s="135">
        <v>14</v>
      </c>
      <c r="DT28" s="135">
        <v>8</v>
      </c>
      <c r="DU28" s="135">
        <v>22</v>
      </c>
      <c r="DV28" s="135">
        <v>8</v>
      </c>
      <c r="DW28" s="135">
        <v>50</v>
      </c>
      <c r="DX28" s="135">
        <v>21</v>
      </c>
      <c r="DY28" s="135">
        <v>21</v>
      </c>
      <c r="DZ28" s="135" t="s">
        <v>112</v>
      </c>
      <c r="EA28" s="135">
        <v>34</v>
      </c>
      <c r="EB28" s="135">
        <v>58</v>
      </c>
      <c r="EC28" s="135">
        <v>17</v>
      </c>
      <c r="ED28" s="135">
        <v>36</v>
      </c>
      <c r="EE28" s="135">
        <v>32</v>
      </c>
      <c r="EF28" s="135">
        <v>17</v>
      </c>
      <c r="EG28" s="135">
        <v>13</v>
      </c>
      <c r="EH28" s="135">
        <v>17</v>
      </c>
      <c r="EI28" s="135">
        <v>26</v>
      </c>
      <c r="EJ28" s="135">
        <v>22</v>
      </c>
      <c r="EK28" s="135">
        <v>44</v>
      </c>
      <c r="EL28" s="135">
        <v>48</v>
      </c>
      <c r="EM28" s="135">
        <v>34</v>
      </c>
      <c r="EN28" s="135">
        <v>18</v>
      </c>
      <c r="EO28" s="135" t="s">
        <v>112</v>
      </c>
      <c r="EP28" s="135">
        <v>33</v>
      </c>
      <c r="EQ28" s="135" t="s">
        <v>112</v>
      </c>
      <c r="ER28" s="135">
        <v>15</v>
      </c>
      <c r="ES28" s="135">
        <v>18</v>
      </c>
      <c r="ET28" s="135" t="s">
        <v>112</v>
      </c>
      <c r="EU28" s="135">
        <v>17</v>
      </c>
      <c r="EV28" s="135">
        <v>21</v>
      </c>
      <c r="EW28" s="135">
        <v>33</v>
      </c>
      <c r="EX28" s="135">
        <v>18</v>
      </c>
      <c r="EY28" s="135">
        <v>20</v>
      </c>
      <c r="EZ28" s="135">
        <v>15</v>
      </c>
      <c r="FA28" s="135">
        <v>26</v>
      </c>
      <c r="FB28" s="135">
        <v>22</v>
      </c>
      <c r="FC28" s="135">
        <v>27</v>
      </c>
      <c r="FD28" s="135">
        <v>21</v>
      </c>
      <c r="FE28" s="135">
        <v>25</v>
      </c>
      <c r="FF28" s="135">
        <v>19</v>
      </c>
      <c r="FG28" s="135">
        <v>24</v>
      </c>
      <c r="FH28" s="135">
        <v>27</v>
      </c>
      <c r="FI28" s="135">
        <v>30</v>
      </c>
      <c r="FJ28" s="135">
        <v>29</v>
      </c>
      <c r="FK28" s="135">
        <v>34</v>
      </c>
      <c r="FL28" s="135">
        <v>40</v>
      </c>
      <c r="FM28" s="135">
        <v>46</v>
      </c>
      <c r="FN28" s="135">
        <v>34</v>
      </c>
      <c r="FO28" s="148" t="s">
        <v>488</v>
      </c>
      <c r="FP28" s="135">
        <v>29</v>
      </c>
      <c r="FQ28" s="135">
        <v>28</v>
      </c>
      <c r="FR28" s="135" t="s">
        <v>116</v>
      </c>
      <c r="FS28" s="135">
        <v>33</v>
      </c>
      <c r="FT28" s="135" t="s">
        <v>112</v>
      </c>
      <c r="FU28" s="135">
        <v>35</v>
      </c>
      <c r="FV28" s="135" t="s">
        <v>112</v>
      </c>
      <c r="FW28" s="135">
        <v>22</v>
      </c>
      <c r="FX28" s="135">
        <v>5</v>
      </c>
      <c r="FY28" s="135">
        <v>30</v>
      </c>
      <c r="FZ28" s="135">
        <v>29</v>
      </c>
      <c r="GA28" s="135">
        <v>57</v>
      </c>
      <c r="GB28" s="135">
        <v>29</v>
      </c>
      <c r="GC28" s="135">
        <v>28</v>
      </c>
      <c r="GD28" s="135" t="s">
        <v>116</v>
      </c>
      <c r="GE28" s="135">
        <v>41</v>
      </c>
      <c r="GF28" s="135" t="s">
        <v>116</v>
      </c>
      <c r="GG28" s="135">
        <v>22</v>
      </c>
      <c r="GH28" s="135">
        <v>23</v>
      </c>
      <c r="GI28" s="135" t="s">
        <v>116</v>
      </c>
      <c r="GJ28" s="135">
        <v>26</v>
      </c>
      <c r="GK28" s="135" t="s">
        <v>116</v>
      </c>
      <c r="GL28" s="135">
        <v>30</v>
      </c>
      <c r="GM28" s="135">
        <v>10</v>
      </c>
      <c r="GN28" s="142">
        <v>16</v>
      </c>
      <c r="GO28" s="137">
        <v>14</v>
      </c>
      <c r="GP28" s="137">
        <v>23</v>
      </c>
      <c r="GQ28" s="137">
        <v>23</v>
      </c>
      <c r="GR28" s="137">
        <v>40</v>
      </c>
      <c r="GS28" s="137" t="s">
        <v>116</v>
      </c>
      <c r="GT28" s="137">
        <v>15</v>
      </c>
      <c r="GU28" s="137" t="s">
        <v>599</v>
      </c>
      <c r="GV28" s="137">
        <v>24</v>
      </c>
      <c r="GW28" s="137">
        <v>32</v>
      </c>
      <c r="GX28" s="137">
        <v>22</v>
      </c>
      <c r="GY28" s="137">
        <v>24</v>
      </c>
      <c r="GZ28" s="137">
        <v>26</v>
      </c>
      <c r="HA28" s="137" t="s">
        <v>599</v>
      </c>
      <c r="HB28" s="137">
        <v>16</v>
      </c>
      <c r="HC28" s="137">
        <v>11</v>
      </c>
      <c r="HD28" s="137">
        <v>35</v>
      </c>
      <c r="HE28" s="137">
        <v>23</v>
      </c>
      <c r="HF28" s="137">
        <v>40</v>
      </c>
      <c r="HG28" s="137">
        <v>36</v>
      </c>
      <c r="HH28" s="137">
        <v>24</v>
      </c>
      <c r="HI28" s="137">
        <v>21</v>
      </c>
      <c r="HJ28" s="137">
        <v>20</v>
      </c>
      <c r="HK28" s="137" t="s">
        <v>599</v>
      </c>
      <c r="HL28" s="137">
        <v>15</v>
      </c>
      <c r="HM28" s="137" t="s">
        <v>599</v>
      </c>
      <c r="HN28" s="137" t="s">
        <v>599</v>
      </c>
      <c r="HO28" s="137" t="s">
        <v>599</v>
      </c>
      <c r="HP28" s="137">
        <v>18</v>
      </c>
      <c r="HQ28" s="137">
        <v>27</v>
      </c>
      <c r="HR28" s="137">
        <v>15</v>
      </c>
      <c r="HS28" s="137">
        <v>23</v>
      </c>
      <c r="HT28" s="137" t="s">
        <v>602</v>
      </c>
      <c r="HU28" s="137">
        <v>37</v>
      </c>
      <c r="HV28" s="137">
        <v>16</v>
      </c>
      <c r="HW28" s="137">
        <v>18</v>
      </c>
      <c r="HX28" s="137">
        <v>21</v>
      </c>
      <c r="HY28" s="137" t="s">
        <v>602</v>
      </c>
      <c r="HZ28" s="137">
        <v>15</v>
      </c>
      <c r="IA28" s="137">
        <v>16</v>
      </c>
      <c r="IB28" s="137">
        <v>23</v>
      </c>
      <c r="IC28" s="137">
        <v>25</v>
      </c>
      <c r="ID28" s="137">
        <v>22</v>
      </c>
      <c r="IE28" s="137" t="s">
        <v>602</v>
      </c>
      <c r="IF28" s="137">
        <v>20</v>
      </c>
      <c r="IG28" s="137">
        <v>21</v>
      </c>
      <c r="IH28" s="137">
        <v>30</v>
      </c>
      <c r="II28" s="137" t="s">
        <v>602</v>
      </c>
      <c r="IJ28" s="137">
        <v>24</v>
      </c>
      <c r="IK28" s="137">
        <v>15</v>
      </c>
      <c r="IL28" s="137">
        <v>14</v>
      </c>
      <c r="IM28" s="137" t="s">
        <v>602</v>
      </c>
      <c r="IN28" s="137" t="s">
        <v>602</v>
      </c>
      <c r="IO28" s="137">
        <v>32</v>
      </c>
      <c r="IP28" s="137" t="s">
        <v>602</v>
      </c>
      <c r="IQ28" s="137">
        <v>22</v>
      </c>
      <c r="IR28" s="137" t="s">
        <v>602</v>
      </c>
      <c r="IS28" s="137" t="s">
        <v>602</v>
      </c>
      <c r="IT28" s="137" t="s">
        <v>602</v>
      </c>
      <c r="IU28" s="137" t="s">
        <v>602</v>
      </c>
      <c r="IV28" s="137">
        <v>16</v>
      </c>
      <c r="IW28" s="137">
        <v>11</v>
      </c>
      <c r="IX28" s="137">
        <v>19</v>
      </c>
      <c r="IY28" s="137">
        <v>21</v>
      </c>
      <c r="IZ28" s="137">
        <v>15</v>
      </c>
      <c r="JA28" s="137">
        <v>20</v>
      </c>
      <c r="JB28" s="137">
        <v>18</v>
      </c>
      <c r="JC28" s="137">
        <v>19</v>
      </c>
      <c r="JD28" s="137">
        <v>22</v>
      </c>
      <c r="JE28" s="137">
        <v>22</v>
      </c>
      <c r="JF28" s="137">
        <v>24</v>
      </c>
      <c r="JG28" s="137">
        <v>15</v>
      </c>
      <c r="JH28" s="137" t="s">
        <v>602</v>
      </c>
      <c r="JI28" s="137">
        <v>18</v>
      </c>
      <c r="JJ28" s="137">
        <v>14</v>
      </c>
      <c r="JK28" s="137">
        <v>23</v>
      </c>
      <c r="JL28" s="137">
        <v>14</v>
      </c>
      <c r="JM28" s="137">
        <v>20</v>
      </c>
      <c r="JN28" s="137">
        <v>20</v>
      </c>
      <c r="JO28" s="137">
        <v>21</v>
      </c>
      <c r="JP28" s="137">
        <v>3</v>
      </c>
      <c r="JQ28" s="137">
        <v>26</v>
      </c>
      <c r="JR28" s="137">
        <v>17</v>
      </c>
      <c r="JS28" s="137">
        <v>17</v>
      </c>
      <c r="JT28" s="137" t="s">
        <v>602</v>
      </c>
      <c r="JU28" s="137" t="s">
        <v>602</v>
      </c>
      <c r="JV28" s="137">
        <v>27</v>
      </c>
      <c r="JW28" s="137">
        <v>20</v>
      </c>
      <c r="JX28" s="137">
        <v>20</v>
      </c>
      <c r="JY28" s="137" t="s">
        <v>602</v>
      </c>
      <c r="JZ28" s="137" t="s">
        <v>602</v>
      </c>
      <c r="KA28" s="137">
        <v>24</v>
      </c>
      <c r="KB28" s="137">
        <v>26</v>
      </c>
      <c r="KC28" s="137">
        <v>16</v>
      </c>
      <c r="KD28" s="137">
        <v>25</v>
      </c>
      <c r="KE28" s="180" t="s">
        <v>602</v>
      </c>
      <c r="KF28" s="137">
        <v>16</v>
      </c>
      <c r="KG28" s="137">
        <v>16</v>
      </c>
      <c r="KH28" s="137">
        <v>12</v>
      </c>
      <c r="KI28" s="180" t="s">
        <v>602</v>
      </c>
      <c r="KJ28" s="137">
        <f t="shared" si="0"/>
        <v>16.8</v>
      </c>
      <c r="KK28" s="137">
        <f t="shared" si="1"/>
        <v>18.714285714285715</v>
      </c>
      <c r="KL28" s="137" t="s">
        <v>650</v>
      </c>
      <c r="KM28" s="137" t="s">
        <v>650</v>
      </c>
      <c r="KN28" s="137" t="s">
        <v>650</v>
      </c>
      <c r="KO28" s="137" t="s">
        <v>650</v>
      </c>
      <c r="KP28" s="137" t="s">
        <v>650</v>
      </c>
      <c r="KQ28" s="137">
        <v>18</v>
      </c>
      <c r="KR28" s="137">
        <v>16</v>
      </c>
      <c r="KS28" s="137">
        <v>19</v>
      </c>
      <c r="KT28" s="137">
        <v>14</v>
      </c>
      <c r="KU28" s="137" t="s">
        <v>650</v>
      </c>
      <c r="KV28" s="137" t="s">
        <v>650</v>
      </c>
      <c r="KW28" s="137">
        <v>21</v>
      </c>
      <c r="KX28" s="137">
        <v>19</v>
      </c>
      <c r="KY28" s="137" t="s">
        <v>650</v>
      </c>
      <c r="KZ28" s="137" t="s">
        <v>650</v>
      </c>
      <c r="LA28" s="137">
        <v>22</v>
      </c>
      <c r="LB28" s="137">
        <v>21</v>
      </c>
      <c r="LC28" s="137" t="s">
        <v>650</v>
      </c>
    </row>
    <row r="29" spans="1:315" s="137" customFormat="1" hidden="1" x14ac:dyDescent="0.25">
      <c r="B29" s="137" t="s">
        <v>33</v>
      </c>
      <c r="C29" s="137" t="s">
        <v>32</v>
      </c>
      <c r="D29" s="137" t="s">
        <v>76</v>
      </c>
      <c r="E29" s="142" t="s">
        <v>86</v>
      </c>
      <c r="F29" s="142">
        <v>505395</v>
      </c>
      <c r="G29" s="142">
        <v>163337</v>
      </c>
      <c r="H29" s="143">
        <v>2</v>
      </c>
      <c r="I29" s="143">
        <v>13</v>
      </c>
      <c r="J29" s="144" t="s">
        <v>15</v>
      </c>
      <c r="K29" s="135"/>
      <c r="L29" s="135"/>
      <c r="M29" s="135"/>
      <c r="N29" s="149"/>
      <c r="O29" s="149"/>
      <c r="P29" s="149"/>
      <c r="Q29" s="149"/>
      <c r="R29" s="149"/>
      <c r="S29" s="149"/>
      <c r="T29" s="149"/>
      <c r="U29" s="149"/>
      <c r="V29" s="149"/>
      <c r="W29" s="135">
        <v>24</v>
      </c>
      <c r="X29" s="135">
        <v>39</v>
      </c>
      <c r="Y29" s="135">
        <v>38</v>
      </c>
      <c r="Z29" s="135">
        <v>31</v>
      </c>
      <c r="AA29" s="135">
        <v>55</v>
      </c>
      <c r="AB29" s="135">
        <v>27</v>
      </c>
      <c r="AC29" s="135">
        <v>39</v>
      </c>
      <c r="AD29" s="135">
        <v>34</v>
      </c>
      <c r="AE29" s="135">
        <v>30</v>
      </c>
      <c r="AF29" s="135">
        <v>21</v>
      </c>
      <c r="AG29" s="135">
        <v>27</v>
      </c>
      <c r="AH29" s="135">
        <v>34</v>
      </c>
      <c r="AI29" s="135">
        <v>26</v>
      </c>
      <c r="AJ29" s="135">
        <v>39</v>
      </c>
      <c r="AK29" s="135">
        <v>23</v>
      </c>
      <c r="AL29" s="135">
        <v>51</v>
      </c>
      <c r="AM29" s="135">
        <v>30</v>
      </c>
      <c r="AN29" s="135">
        <v>26</v>
      </c>
      <c r="AO29" s="135">
        <v>34</v>
      </c>
      <c r="AP29" s="135">
        <v>25</v>
      </c>
      <c r="AQ29" s="135">
        <v>39</v>
      </c>
      <c r="AR29" s="135">
        <v>42</v>
      </c>
      <c r="AS29" s="135">
        <v>21</v>
      </c>
      <c r="AT29" s="135">
        <v>57</v>
      </c>
      <c r="AU29" s="135">
        <v>49</v>
      </c>
      <c r="AV29" s="135">
        <v>43</v>
      </c>
      <c r="AW29" s="135">
        <v>55</v>
      </c>
      <c r="AX29" s="135">
        <v>32</v>
      </c>
      <c r="AY29" s="135">
        <v>17</v>
      </c>
      <c r="AZ29" s="135">
        <v>23</v>
      </c>
      <c r="BA29" s="135">
        <v>35</v>
      </c>
      <c r="BB29" s="135">
        <v>31</v>
      </c>
      <c r="BC29" s="135">
        <v>23</v>
      </c>
      <c r="BD29" s="135">
        <v>18</v>
      </c>
      <c r="BE29" s="135">
        <v>47</v>
      </c>
      <c r="BF29" s="135">
        <v>69</v>
      </c>
      <c r="BG29" s="135">
        <v>29</v>
      </c>
      <c r="BH29" s="135">
        <v>50</v>
      </c>
      <c r="BI29" s="135">
        <v>38</v>
      </c>
      <c r="BJ29" s="135">
        <v>44</v>
      </c>
      <c r="BK29" s="135">
        <v>27</v>
      </c>
      <c r="BL29" s="135">
        <v>49</v>
      </c>
      <c r="BM29" s="135">
        <v>27</v>
      </c>
      <c r="BN29" s="135">
        <v>26</v>
      </c>
      <c r="BO29" s="135">
        <v>25</v>
      </c>
      <c r="BP29" s="135">
        <v>21</v>
      </c>
      <c r="BQ29" s="135">
        <v>44</v>
      </c>
      <c r="BR29" s="135">
        <v>28</v>
      </c>
      <c r="BS29" s="135">
        <v>43</v>
      </c>
      <c r="BT29" s="135">
        <v>35</v>
      </c>
      <c r="BU29" s="135">
        <v>25</v>
      </c>
      <c r="BV29" s="135">
        <v>37</v>
      </c>
      <c r="BW29" s="135">
        <v>29</v>
      </c>
      <c r="BX29" s="135">
        <v>21</v>
      </c>
      <c r="BY29" s="135">
        <v>33</v>
      </c>
      <c r="BZ29" s="135">
        <v>20</v>
      </c>
      <c r="CA29" s="146" t="s">
        <v>488</v>
      </c>
      <c r="CB29" s="135">
        <v>29</v>
      </c>
      <c r="CC29" s="135">
        <v>31</v>
      </c>
      <c r="CD29" s="135">
        <v>38</v>
      </c>
      <c r="CE29" s="135">
        <v>22</v>
      </c>
      <c r="CF29" s="135">
        <v>35</v>
      </c>
      <c r="CG29" s="135">
        <v>25</v>
      </c>
      <c r="CH29" s="135">
        <v>23</v>
      </c>
      <c r="CI29" s="145" t="s">
        <v>113</v>
      </c>
      <c r="CJ29" s="135">
        <v>29</v>
      </c>
      <c r="CK29" s="135">
        <v>10</v>
      </c>
      <c r="CL29" s="135">
        <v>24</v>
      </c>
      <c r="CM29" s="135">
        <v>29</v>
      </c>
      <c r="CN29" s="135">
        <v>38</v>
      </c>
      <c r="CO29" s="135">
        <v>57</v>
      </c>
      <c r="CP29" s="135">
        <v>29</v>
      </c>
      <c r="CQ29" s="135">
        <v>27</v>
      </c>
      <c r="CR29" s="135">
        <v>40</v>
      </c>
      <c r="CS29" s="135">
        <v>49</v>
      </c>
      <c r="CT29" s="135">
        <v>36</v>
      </c>
      <c r="CU29" s="135">
        <v>23</v>
      </c>
      <c r="CV29" s="135">
        <v>27</v>
      </c>
      <c r="CW29" s="135">
        <v>31</v>
      </c>
      <c r="CX29" s="135">
        <v>28</v>
      </c>
      <c r="CY29" s="135">
        <v>18</v>
      </c>
      <c r="CZ29" s="135">
        <v>40</v>
      </c>
      <c r="DA29" s="135"/>
      <c r="DB29" s="135">
        <v>46</v>
      </c>
      <c r="DC29" s="135">
        <v>36</v>
      </c>
      <c r="DD29" s="135" t="s">
        <v>115</v>
      </c>
      <c r="DE29" s="135">
        <v>42</v>
      </c>
      <c r="DF29" s="135">
        <v>18</v>
      </c>
      <c r="DG29" s="135">
        <v>45</v>
      </c>
      <c r="DH29" s="135">
        <v>31</v>
      </c>
      <c r="DI29" s="135">
        <v>27</v>
      </c>
      <c r="DJ29" s="135">
        <v>25</v>
      </c>
      <c r="DK29" s="135">
        <v>33</v>
      </c>
      <c r="DL29" s="135">
        <v>35</v>
      </c>
      <c r="DM29" s="135">
        <v>42</v>
      </c>
      <c r="DN29" s="135">
        <v>24</v>
      </c>
      <c r="DO29" s="135">
        <v>43</v>
      </c>
      <c r="DP29" s="135">
        <v>40</v>
      </c>
      <c r="DQ29" s="135">
        <v>35</v>
      </c>
      <c r="DR29" s="135">
        <v>34</v>
      </c>
      <c r="DS29" s="145" t="s">
        <v>112</v>
      </c>
      <c r="DT29" s="135">
        <v>29</v>
      </c>
      <c r="DU29" s="135">
        <v>20</v>
      </c>
      <c r="DV29" s="135">
        <v>16</v>
      </c>
      <c r="DW29" s="135">
        <v>27</v>
      </c>
      <c r="DX29" s="135">
        <v>25</v>
      </c>
      <c r="DY29" s="135">
        <v>30</v>
      </c>
      <c r="DZ29" s="135">
        <v>41</v>
      </c>
      <c r="EA29" s="135">
        <v>40</v>
      </c>
      <c r="EB29" s="135">
        <v>44</v>
      </c>
      <c r="EC29" s="135">
        <v>30</v>
      </c>
      <c r="ED29" s="135">
        <v>32</v>
      </c>
      <c r="EE29" s="135">
        <v>28</v>
      </c>
      <c r="EF29" s="135">
        <v>21</v>
      </c>
      <c r="EG29" s="135">
        <v>20</v>
      </c>
      <c r="EH29" s="135">
        <v>18</v>
      </c>
      <c r="EI29" s="135">
        <v>33</v>
      </c>
      <c r="EJ29" s="135">
        <v>26</v>
      </c>
      <c r="EK29" s="135">
        <v>48</v>
      </c>
      <c r="EL29" s="135">
        <v>38</v>
      </c>
      <c r="EM29" s="135">
        <v>43</v>
      </c>
      <c r="EN29" s="135">
        <v>25</v>
      </c>
      <c r="EO29" s="135">
        <v>41</v>
      </c>
      <c r="EP29" s="135">
        <v>40</v>
      </c>
      <c r="EQ29" s="135">
        <v>21</v>
      </c>
      <c r="ER29" s="135">
        <v>25</v>
      </c>
      <c r="ES29" s="135">
        <v>30</v>
      </c>
      <c r="ET29" s="135">
        <v>23</v>
      </c>
      <c r="EU29" s="135">
        <v>24</v>
      </c>
      <c r="EV29" s="135">
        <v>30</v>
      </c>
      <c r="EW29" s="135">
        <v>40</v>
      </c>
      <c r="EX29" s="135">
        <v>33</v>
      </c>
      <c r="EY29" s="135">
        <v>11</v>
      </c>
      <c r="EZ29" s="135">
        <v>32</v>
      </c>
      <c r="FA29" s="135">
        <v>35</v>
      </c>
      <c r="FB29" s="135">
        <v>26</v>
      </c>
      <c r="FC29" s="135">
        <v>33</v>
      </c>
      <c r="FD29" s="135">
        <v>29</v>
      </c>
      <c r="FE29" s="135">
        <v>52</v>
      </c>
      <c r="FF29" s="135">
        <v>30</v>
      </c>
      <c r="FG29" s="135">
        <v>29</v>
      </c>
      <c r="FH29" s="135">
        <v>47</v>
      </c>
      <c r="FI29" s="135">
        <v>30</v>
      </c>
      <c r="FJ29" s="135">
        <v>41</v>
      </c>
      <c r="FK29" s="135">
        <v>24</v>
      </c>
      <c r="FL29" s="135">
        <v>44</v>
      </c>
      <c r="FM29" s="135">
        <v>46</v>
      </c>
      <c r="FN29" s="135">
        <v>36</v>
      </c>
      <c r="FO29" s="135">
        <v>27</v>
      </c>
      <c r="FP29" s="135">
        <v>32</v>
      </c>
      <c r="FQ29" s="135">
        <v>33</v>
      </c>
      <c r="FR29" s="135">
        <v>25</v>
      </c>
      <c r="FS29" s="135">
        <v>42</v>
      </c>
      <c r="FT29" s="135">
        <v>29</v>
      </c>
      <c r="FU29" s="135">
        <v>66</v>
      </c>
      <c r="FV29" s="135">
        <v>37</v>
      </c>
      <c r="FW29" s="135" t="s">
        <v>112</v>
      </c>
      <c r="FX29" s="135">
        <v>37</v>
      </c>
      <c r="FY29" s="135">
        <v>43</v>
      </c>
      <c r="FZ29" s="135" t="s">
        <v>573</v>
      </c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42"/>
      <c r="IS29" s="137" t="s">
        <v>602</v>
      </c>
      <c r="IT29" s="137" t="s">
        <v>602</v>
      </c>
      <c r="IU29" s="137" t="s">
        <v>602</v>
      </c>
      <c r="KJ29" s="137" t="e">
        <f t="shared" si="0"/>
        <v>#DIV/0!</v>
      </c>
      <c r="KK29" s="137" t="e">
        <f t="shared" si="1"/>
        <v>#DIV/0!</v>
      </c>
      <c r="KM29" s="137" t="s">
        <v>650</v>
      </c>
      <c r="KN29" s="137" t="s">
        <v>650</v>
      </c>
      <c r="KO29" s="137" t="s">
        <v>650</v>
      </c>
      <c r="KP29" s="137" t="s">
        <v>650</v>
      </c>
    </row>
    <row r="30" spans="1:315" s="150" customFormat="1" hidden="1" x14ac:dyDescent="0.25">
      <c r="B30" s="150" t="s">
        <v>35</v>
      </c>
      <c r="C30" s="150" t="s">
        <v>34</v>
      </c>
      <c r="D30" s="150" t="s">
        <v>76</v>
      </c>
      <c r="E30" s="151" t="s">
        <v>82</v>
      </c>
      <c r="F30" s="151">
        <v>502730</v>
      </c>
      <c r="G30" s="151">
        <v>173480</v>
      </c>
      <c r="H30" s="152">
        <v>34</v>
      </c>
      <c r="I30" s="152"/>
      <c r="J30" s="153" t="s">
        <v>102</v>
      </c>
      <c r="K30" s="154"/>
      <c r="L30" s="154"/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4"/>
      <c r="X30" s="154"/>
      <c r="Y30" s="154"/>
      <c r="Z30" s="155"/>
      <c r="AA30" s="155"/>
      <c r="AB30" s="155"/>
      <c r="AC30" s="155"/>
      <c r="AD30" s="155"/>
      <c r="AE30" s="155"/>
      <c r="AF30" s="155"/>
      <c r="AG30" s="155"/>
      <c r="AH30" s="155"/>
      <c r="AI30" s="154"/>
      <c r="AJ30" s="154"/>
      <c r="AK30" s="154"/>
      <c r="AL30" s="155"/>
      <c r="AM30" s="155"/>
      <c r="AN30" s="155"/>
      <c r="AO30" s="155"/>
      <c r="AP30" s="155"/>
      <c r="AQ30" s="155"/>
      <c r="AR30" s="155"/>
      <c r="AS30" s="155"/>
      <c r="AT30" s="155"/>
      <c r="AU30" s="154" t="s">
        <v>112</v>
      </c>
      <c r="AV30" s="154">
        <v>69</v>
      </c>
      <c r="AW30" s="154">
        <v>64</v>
      </c>
      <c r="AX30" s="154">
        <v>72</v>
      </c>
      <c r="AY30" s="154">
        <v>48</v>
      </c>
      <c r="AZ30" s="154">
        <v>34</v>
      </c>
      <c r="BA30" s="154">
        <v>32</v>
      </c>
      <c r="BB30" s="154">
        <v>36</v>
      </c>
      <c r="BC30" s="154">
        <v>58</v>
      </c>
      <c r="BD30" s="154">
        <v>52</v>
      </c>
      <c r="BE30" s="154">
        <v>91</v>
      </c>
      <c r="BF30" s="154">
        <v>59</v>
      </c>
      <c r="BG30" s="154" t="s">
        <v>113</v>
      </c>
      <c r="BH30" s="154">
        <v>36</v>
      </c>
      <c r="BI30" s="154" t="s">
        <v>113</v>
      </c>
      <c r="BJ30" s="154" t="s">
        <v>113</v>
      </c>
      <c r="BK30" s="154" t="s">
        <v>113</v>
      </c>
      <c r="BL30" s="154" t="s">
        <v>113</v>
      </c>
      <c r="BM30" s="154" t="s">
        <v>113</v>
      </c>
      <c r="BN30" s="154" t="s">
        <v>113</v>
      </c>
      <c r="BO30" s="154" t="s">
        <v>113</v>
      </c>
      <c r="BP30" s="154">
        <v>33</v>
      </c>
      <c r="BQ30" s="154">
        <v>37</v>
      </c>
      <c r="BR30" s="154" t="s">
        <v>113</v>
      </c>
      <c r="BS30" s="154">
        <v>16</v>
      </c>
      <c r="BT30" s="154" t="s">
        <v>113</v>
      </c>
      <c r="BU30" s="154">
        <v>17</v>
      </c>
      <c r="BV30" s="154">
        <v>36</v>
      </c>
      <c r="BW30" s="154">
        <v>47</v>
      </c>
      <c r="BX30" s="154">
        <v>35</v>
      </c>
      <c r="BY30" s="154">
        <v>57</v>
      </c>
      <c r="BZ30" s="154">
        <v>25</v>
      </c>
      <c r="CA30" s="154">
        <v>31</v>
      </c>
      <c r="CB30" s="154">
        <v>64</v>
      </c>
      <c r="CC30" s="154">
        <v>73</v>
      </c>
      <c r="CD30" s="154">
        <v>48</v>
      </c>
      <c r="CE30" s="154">
        <v>42</v>
      </c>
      <c r="CF30" s="154">
        <v>60</v>
      </c>
      <c r="CG30" s="154">
        <v>54</v>
      </c>
      <c r="CH30" s="154">
        <v>50</v>
      </c>
      <c r="CI30" s="154" t="s">
        <v>113</v>
      </c>
      <c r="CJ30" s="154">
        <v>29</v>
      </c>
      <c r="CK30" s="154">
        <v>37</v>
      </c>
      <c r="CL30" s="154">
        <v>28</v>
      </c>
      <c r="CM30" s="154">
        <v>41</v>
      </c>
      <c r="CN30" s="154">
        <v>44</v>
      </c>
      <c r="CO30" s="154">
        <v>60</v>
      </c>
      <c r="CP30" s="154">
        <v>51</v>
      </c>
      <c r="CQ30" s="154">
        <v>61</v>
      </c>
      <c r="CR30" s="154">
        <v>29</v>
      </c>
      <c r="CS30" s="154">
        <v>104</v>
      </c>
      <c r="CT30" s="154">
        <v>44</v>
      </c>
      <c r="CU30" s="154">
        <v>40</v>
      </c>
      <c r="CV30" s="154">
        <v>46</v>
      </c>
      <c r="CW30" s="154">
        <v>69</v>
      </c>
      <c r="CX30" s="154">
        <v>35</v>
      </c>
      <c r="CY30" s="154">
        <v>50</v>
      </c>
      <c r="CZ30" s="154">
        <v>53</v>
      </c>
      <c r="DA30" s="154">
        <v>48</v>
      </c>
      <c r="DB30" s="154">
        <v>17</v>
      </c>
      <c r="DC30" s="154">
        <v>40</v>
      </c>
      <c r="DD30" s="135" t="s">
        <v>115</v>
      </c>
      <c r="DE30" s="154">
        <v>59</v>
      </c>
      <c r="DF30" s="154">
        <v>79</v>
      </c>
      <c r="DG30" s="154">
        <v>1</v>
      </c>
      <c r="DH30" s="154">
        <v>42</v>
      </c>
      <c r="DI30" s="154">
        <v>45</v>
      </c>
      <c r="DJ30" s="154">
        <v>46</v>
      </c>
      <c r="DK30" s="154">
        <v>68</v>
      </c>
      <c r="DL30" s="154">
        <v>77</v>
      </c>
      <c r="DM30" s="154">
        <v>50</v>
      </c>
      <c r="DN30" s="154">
        <v>51</v>
      </c>
      <c r="DO30" s="154">
        <v>83</v>
      </c>
      <c r="DP30" s="154">
        <v>56</v>
      </c>
      <c r="DQ30" s="154">
        <v>50</v>
      </c>
      <c r="DR30" s="154">
        <v>69</v>
      </c>
      <c r="DS30" s="154">
        <v>36</v>
      </c>
      <c r="DT30" s="154">
        <v>62</v>
      </c>
      <c r="DU30" s="154">
        <v>47</v>
      </c>
      <c r="DV30" s="154">
        <v>52</v>
      </c>
      <c r="DW30" s="135">
        <v>48</v>
      </c>
      <c r="DX30" s="135">
        <v>70</v>
      </c>
      <c r="DY30" s="135">
        <v>62</v>
      </c>
      <c r="DZ30" s="135">
        <v>61</v>
      </c>
      <c r="EA30" s="135" t="s">
        <v>115</v>
      </c>
      <c r="EB30" s="135">
        <v>87</v>
      </c>
      <c r="EC30" s="135">
        <v>89</v>
      </c>
      <c r="ED30" s="135">
        <v>57</v>
      </c>
      <c r="EE30" s="135" t="s">
        <v>115</v>
      </c>
      <c r="EF30" s="135" t="s">
        <v>112</v>
      </c>
      <c r="EG30" s="154">
        <v>54</v>
      </c>
      <c r="EH30" s="154">
        <v>36</v>
      </c>
      <c r="EI30" s="154">
        <v>58</v>
      </c>
      <c r="EJ30" s="154">
        <v>47</v>
      </c>
      <c r="EK30" s="154">
        <v>66</v>
      </c>
      <c r="EL30" s="154">
        <v>58</v>
      </c>
      <c r="EM30" s="145" t="s">
        <v>115</v>
      </c>
      <c r="EN30" s="154">
        <v>81</v>
      </c>
      <c r="EO30" s="154">
        <v>41</v>
      </c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1"/>
      <c r="IS30" s="137" t="s">
        <v>602</v>
      </c>
      <c r="IT30" s="137" t="s">
        <v>602</v>
      </c>
      <c r="IU30" s="137" t="s">
        <v>602</v>
      </c>
      <c r="KJ30" s="137" t="e">
        <f t="shared" si="0"/>
        <v>#DIV/0!</v>
      </c>
      <c r="KK30" s="137" t="e">
        <f t="shared" si="1"/>
        <v>#DIV/0!</v>
      </c>
      <c r="KM30" s="137" t="s">
        <v>650</v>
      </c>
      <c r="KN30" s="137" t="s">
        <v>650</v>
      </c>
      <c r="KO30" s="137" t="s">
        <v>650</v>
      </c>
      <c r="KP30" s="137" t="s">
        <v>650</v>
      </c>
    </row>
    <row r="31" spans="1:315" s="150" customFormat="1" hidden="1" x14ac:dyDescent="0.25">
      <c r="B31" s="150" t="s">
        <v>36</v>
      </c>
      <c r="C31" s="150" t="s">
        <v>34</v>
      </c>
      <c r="D31" s="150" t="s">
        <v>76</v>
      </c>
      <c r="E31" s="151" t="s">
        <v>82</v>
      </c>
      <c r="F31" s="151">
        <v>502730</v>
      </c>
      <c r="G31" s="151">
        <v>173480</v>
      </c>
      <c r="H31" s="152">
        <v>34</v>
      </c>
      <c r="I31" s="152"/>
      <c r="J31" s="153" t="s">
        <v>102</v>
      </c>
      <c r="K31" s="154"/>
      <c r="L31" s="154"/>
      <c r="M31" s="154"/>
      <c r="N31" s="155"/>
      <c r="O31" s="155"/>
      <c r="P31" s="155"/>
      <c r="Q31" s="155"/>
      <c r="R31" s="155"/>
      <c r="S31" s="155"/>
      <c r="T31" s="155"/>
      <c r="U31" s="155"/>
      <c r="V31" s="155"/>
      <c r="W31" s="154"/>
      <c r="X31" s="154"/>
      <c r="Y31" s="154"/>
      <c r="Z31" s="155"/>
      <c r="AA31" s="155"/>
      <c r="AB31" s="155"/>
      <c r="AC31" s="155"/>
      <c r="AD31" s="155"/>
      <c r="AE31" s="155"/>
      <c r="AF31" s="155"/>
      <c r="AG31" s="155"/>
      <c r="AH31" s="155"/>
      <c r="AI31" s="154"/>
      <c r="AJ31" s="154"/>
      <c r="AK31" s="154"/>
      <c r="AL31" s="155"/>
      <c r="AM31" s="155"/>
      <c r="AN31" s="155"/>
      <c r="AO31" s="155"/>
      <c r="AP31" s="155"/>
      <c r="AQ31" s="155"/>
      <c r="AR31" s="155"/>
      <c r="AS31" s="155"/>
      <c r="AT31" s="155"/>
      <c r="AU31" s="154" t="s">
        <v>112</v>
      </c>
      <c r="AV31" s="154">
        <v>98</v>
      </c>
      <c r="AW31" s="154">
        <v>34</v>
      </c>
      <c r="AX31" s="154">
        <v>112</v>
      </c>
      <c r="AY31" s="154">
        <v>50</v>
      </c>
      <c r="AZ31" s="154">
        <v>43</v>
      </c>
      <c r="BA31" s="154">
        <v>51</v>
      </c>
      <c r="BB31" s="154">
        <v>46</v>
      </c>
      <c r="BC31" s="154" t="s">
        <v>112</v>
      </c>
      <c r="BD31" s="154">
        <v>36</v>
      </c>
      <c r="BE31" s="154" t="s">
        <v>112</v>
      </c>
      <c r="BF31" s="154">
        <v>69</v>
      </c>
      <c r="BG31" s="154">
        <v>0</v>
      </c>
      <c r="BH31" s="154">
        <v>36</v>
      </c>
      <c r="BI31" s="154" t="s">
        <v>113</v>
      </c>
      <c r="BJ31" s="154" t="s">
        <v>113</v>
      </c>
      <c r="BK31" s="154" t="s">
        <v>113</v>
      </c>
      <c r="BL31" s="154" t="s">
        <v>113</v>
      </c>
      <c r="BM31" s="154" t="s">
        <v>113</v>
      </c>
      <c r="BN31" s="154" t="s">
        <v>113</v>
      </c>
      <c r="BO31" s="154" t="s">
        <v>113</v>
      </c>
      <c r="BP31" s="154">
        <v>36</v>
      </c>
      <c r="BQ31" s="154">
        <v>26</v>
      </c>
      <c r="BR31" s="154" t="s">
        <v>113</v>
      </c>
      <c r="BS31" s="154">
        <v>15</v>
      </c>
      <c r="BT31" s="154" t="s">
        <v>113</v>
      </c>
      <c r="BU31" s="154">
        <v>14</v>
      </c>
      <c r="BV31" s="154">
        <v>70</v>
      </c>
      <c r="BW31" s="154">
        <v>44</v>
      </c>
      <c r="BX31" s="154">
        <v>32</v>
      </c>
      <c r="BY31" s="154">
        <v>51</v>
      </c>
      <c r="BZ31" s="154">
        <v>36</v>
      </c>
      <c r="CA31" s="154">
        <v>23</v>
      </c>
      <c r="CB31" s="154">
        <v>74</v>
      </c>
      <c r="CC31" s="154">
        <v>21</v>
      </c>
      <c r="CD31" s="154">
        <v>47</v>
      </c>
      <c r="CE31" s="154">
        <v>35</v>
      </c>
      <c r="CF31" s="154">
        <v>35</v>
      </c>
      <c r="CG31" s="154">
        <v>30</v>
      </c>
      <c r="CH31" s="154">
        <v>47</v>
      </c>
      <c r="CI31" s="154" t="s">
        <v>113</v>
      </c>
      <c r="CJ31" s="154">
        <v>47</v>
      </c>
      <c r="CK31" s="154">
        <v>49</v>
      </c>
      <c r="CL31" s="154">
        <v>33</v>
      </c>
      <c r="CM31" s="154">
        <v>45</v>
      </c>
      <c r="CN31" s="154">
        <v>47</v>
      </c>
      <c r="CO31" s="154">
        <v>43</v>
      </c>
      <c r="CP31" s="154">
        <v>46</v>
      </c>
      <c r="CQ31" s="154">
        <v>57</v>
      </c>
      <c r="CR31" s="154">
        <v>50</v>
      </c>
      <c r="CS31" s="154">
        <v>80</v>
      </c>
      <c r="CT31" s="154">
        <v>51</v>
      </c>
      <c r="CU31" s="154">
        <v>27</v>
      </c>
      <c r="CV31" s="154">
        <v>50</v>
      </c>
      <c r="CW31" s="154">
        <v>46</v>
      </c>
      <c r="CX31" s="154">
        <v>30</v>
      </c>
      <c r="CY31" s="154">
        <v>48</v>
      </c>
      <c r="CZ31" s="154">
        <v>54</v>
      </c>
      <c r="DA31" s="154">
        <v>51</v>
      </c>
      <c r="DB31" s="154">
        <v>70</v>
      </c>
      <c r="DC31" s="154">
        <v>37</v>
      </c>
      <c r="DD31" s="135" t="s">
        <v>115</v>
      </c>
      <c r="DE31" s="154">
        <v>52</v>
      </c>
      <c r="DF31" s="154">
        <v>79</v>
      </c>
      <c r="DG31" s="154">
        <v>2</v>
      </c>
      <c r="DH31" s="154">
        <v>39</v>
      </c>
      <c r="DI31" s="154">
        <v>54</v>
      </c>
      <c r="DJ31" s="154">
        <v>45</v>
      </c>
      <c r="DK31" s="154">
        <v>66</v>
      </c>
      <c r="DL31" s="154">
        <v>77</v>
      </c>
      <c r="DM31" s="154">
        <v>53</v>
      </c>
      <c r="DN31" s="154">
        <v>53</v>
      </c>
      <c r="DO31" s="154">
        <v>94</v>
      </c>
      <c r="DP31" s="154">
        <v>49</v>
      </c>
      <c r="DQ31" s="154">
        <v>48</v>
      </c>
      <c r="DR31" s="154">
        <v>61</v>
      </c>
      <c r="DS31" s="154">
        <v>33</v>
      </c>
      <c r="DT31" s="154">
        <v>55</v>
      </c>
      <c r="DU31" s="154">
        <v>57</v>
      </c>
      <c r="DV31" s="154">
        <v>45</v>
      </c>
      <c r="DW31" s="135">
        <v>59</v>
      </c>
      <c r="DX31" s="135">
        <v>76</v>
      </c>
      <c r="DY31" s="135">
        <v>73</v>
      </c>
      <c r="DZ31" s="135">
        <v>62</v>
      </c>
      <c r="EA31" s="135" t="s">
        <v>115</v>
      </c>
      <c r="EB31" s="135">
        <v>94</v>
      </c>
      <c r="EC31" s="135">
        <v>87</v>
      </c>
      <c r="ED31" s="135">
        <v>52</v>
      </c>
      <c r="EE31" s="135" t="s">
        <v>115</v>
      </c>
      <c r="EF31" s="135" t="s">
        <v>115</v>
      </c>
      <c r="EG31" s="154">
        <v>37</v>
      </c>
      <c r="EH31" s="154">
        <v>50</v>
      </c>
      <c r="EI31" s="154">
        <v>53</v>
      </c>
      <c r="EJ31" s="154">
        <v>47</v>
      </c>
      <c r="EK31" s="154">
        <v>64</v>
      </c>
      <c r="EL31" s="154">
        <v>69</v>
      </c>
      <c r="EM31" s="145" t="s">
        <v>115</v>
      </c>
      <c r="EN31" s="154">
        <v>85</v>
      </c>
      <c r="EO31" s="154">
        <v>34</v>
      </c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1"/>
      <c r="IS31" s="137" t="s">
        <v>602</v>
      </c>
      <c r="IT31" s="137" t="s">
        <v>602</v>
      </c>
      <c r="IU31" s="137" t="s">
        <v>602</v>
      </c>
      <c r="KJ31" s="137" t="e">
        <f t="shared" si="0"/>
        <v>#DIV/0!</v>
      </c>
      <c r="KK31" s="137" t="e">
        <f t="shared" si="1"/>
        <v>#DIV/0!</v>
      </c>
      <c r="KM31" s="137" t="s">
        <v>650</v>
      </c>
      <c r="KN31" s="137" t="s">
        <v>650</v>
      </c>
      <c r="KO31" s="137" t="s">
        <v>650</v>
      </c>
      <c r="KP31" s="137" t="s">
        <v>650</v>
      </c>
    </row>
    <row r="32" spans="1:315" s="150" customFormat="1" hidden="1" x14ac:dyDescent="0.25">
      <c r="B32" s="150" t="s">
        <v>37</v>
      </c>
      <c r="C32" s="150" t="s">
        <v>34</v>
      </c>
      <c r="D32" s="150" t="s">
        <v>76</v>
      </c>
      <c r="E32" s="151" t="s">
        <v>82</v>
      </c>
      <c r="F32" s="151">
        <v>502730</v>
      </c>
      <c r="G32" s="151">
        <v>173480</v>
      </c>
      <c r="H32" s="152">
        <v>34</v>
      </c>
      <c r="I32" s="152"/>
      <c r="J32" s="153" t="s">
        <v>102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 t="s">
        <v>113</v>
      </c>
      <c r="BH32" s="154" t="s">
        <v>113</v>
      </c>
      <c r="BI32" s="154" t="s">
        <v>113</v>
      </c>
      <c r="BJ32" s="154" t="s">
        <v>113</v>
      </c>
      <c r="BK32" s="154" t="s">
        <v>113</v>
      </c>
      <c r="BL32" s="154" t="s">
        <v>113</v>
      </c>
      <c r="BM32" s="154" t="s">
        <v>113</v>
      </c>
      <c r="BN32" s="154" t="s">
        <v>113</v>
      </c>
      <c r="BO32" s="154">
        <v>22</v>
      </c>
      <c r="BP32" s="154">
        <v>39</v>
      </c>
      <c r="BQ32" s="154">
        <v>25</v>
      </c>
      <c r="BR32" s="154" t="s">
        <v>113</v>
      </c>
      <c r="BS32" s="154">
        <v>15</v>
      </c>
      <c r="BT32" s="154" t="s">
        <v>113</v>
      </c>
      <c r="BU32" s="154">
        <v>19</v>
      </c>
      <c r="BV32" s="154">
        <v>35</v>
      </c>
      <c r="BW32" s="154">
        <v>45</v>
      </c>
      <c r="BX32" s="154">
        <v>53</v>
      </c>
      <c r="BY32" s="154">
        <v>38</v>
      </c>
      <c r="BZ32" s="154">
        <v>19</v>
      </c>
      <c r="CA32" s="154">
        <v>23</v>
      </c>
      <c r="CB32" s="154">
        <v>37</v>
      </c>
      <c r="CC32" s="154">
        <v>33</v>
      </c>
      <c r="CD32" s="154">
        <v>60</v>
      </c>
      <c r="CE32" s="154">
        <v>21</v>
      </c>
      <c r="CF32" s="154">
        <v>33</v>
      </c>
      <c r="CG32" s="154">
        <v>60</v>
      </c>
      <c r="CH32" s="154">
        <v>42</v>
      </c>
      <c r="CI32" s="154" t="s">
        <v>113</v>
      </c>
      <c r="CJ32" s="154">
        <v>33</v>
      </c>
      <c r="CK32" s="154">
        <v>57</v>
      </c>
      <c r="CL32" s="154">
        <v>26</v>
      </c>
      <c r="CM32" s="154">
        <v>45</v>
      </c>
      <c r="CN32" s="154">
        <v>17</v>
      </c>
      <c r="CO32" s="154">
        <v>60</v>
      </c>
      <c r="CP32" s="154">
        <v>53</v>
      </c>
      <c r="CQ32" s="154">
        <v>70</v>
      </c>
      <c r="CR32" s="154" t="s">
        <v>114</v>
      </c>
      <c r="CS32" s="154">
        <v>55</v>
      </c>
      <c r="CT32" s="154">
        <v>45</v>
      </c>
      <c r="CU32" s="154">
        <v>29</v>
      </c>
      <c r="CV32" s="154">
        <v>48</v>
      </c>
      <c r="CW32" s="154">
        <v>32</v>
      </c>
      <c r="CX32" s="154">
        <v>35</v>
      </c>
      <c r="CY32" s="154">
        <v>45</v>
      </c>
      <c r="CZ32" s="154">
        <v>54</v>
      </c>
      <c r="DA32" s="154">
        <v>53</v>
      </c>
      <c r="DB32" s="154">
        <v>74</v>
      </c>
      <c r="DC32" s="154">
        <v>44</v>
      </c>
      <c r="DD32" s="135" t="s">
        <v>115</v>
      </c>
      <c r="DE32" s="154">
        <v>54</v>
      </c>
      <c r="DF32" s="154">
        <v>68</v>
      </c>
      <c r="DG32" s="154">
        <v>98</v>
      </c>
      <c r="DH32" s="154">
        <v>42</v>
      </c>
      <c r="DI32" s="154">
        <v>45</v>
      </c>
      <c r="DJ32" s="154">
        <v>44</v>
      </c>
      <c r="DK32" s="154">
        <v>71</v>
      </c>
      <c r="DL32" s="154">
        <v>65</v>
      </c>
      <c r="DM32" s="154">
        <v>49</v>
      </c>
      <c r="DN32" s="154">
        <v>49</v>
      </c>
      <c r="DO32" s="154">
        <v>83</v>
      </c>
      <c r="DP32" s="154">
        <v>47</v>
      </c>
      <c r="DQ32" s="154">
        <v>49</v>
      </c>
      <c r="DR32" s="154">
        <v>58</v>
      </c>
      <c r="DS32" s="154">
        <v>39</v>
      </c>
      <c r="DT32" s="154">
        <v>41</v>
      </c>
      <c r="DU32" s="154">
        <v>52</v>
      </c>
      <c r="DV32" s="154">
        <v>45</v>
      </c>
      <c r="DW32" s="135">
        <v>52</v>
      </c>
      <c r="DX32" s="135">
        <v>51</v>
      </c>
      <c r="DY32" s="135">
        <v>75</v>
      </c>
      <c r="DZ32" s="135">
        <v>63</v>
      </c>
      <c r="EA32" s="135" t="s">
        <v>115</v>
      </c>
      <c r="EB32" s="135">
        <v>95</v>
      </c>
      <c r="EC32" s="135">
        <v>78</v>
      </c>
      <c r="ED32" s="135">
        <v>50</v>
      </c>
      <c r="EE32" s="135" t="s">
        <v>115</v>
      </c>
      <c r="EF32" s="135" t="s">
        <v>115</v>
      </c>
      <c r="EG32" s="154">
        <v>40</v>
      </c>
      <c r="EH32" s="154">
        <v>33</v>
      </c>
      <c r="EI32" s="154">
        <v>47</v>
      </c>
      <c r="EJ32" s="154">
        <v>51</v>
      </c>
      <c r="EK32" s="154">
        <v>74</v>
      </c>
      <c r="EL32" s="154">
        <v>61</v>
      </c>
      <c r="EM32" s="145" t="s">
        <v>115</v>
      </c>
      <c r="EN32" s="154">
        <v>90</v>
      </c>
      <c r="EO32" s="154">
        <v>47</v>
      </c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1"/>
      <c r="IS32" s="137" t="s">
        <v>602</v>
      </c>
      <c r="IT32" s="137" t="s">
        <v>602</v>
      </c>
      <c r="IU32" s="137" t="s">
        <v>602</v>
      </c>
      <c r="KJ32" s="137" t="e">
        <f t="shared" si="0"/>
        <v>#DIV/0!</v>
      </c>
      <c r="KK32" s="137" t="e">
        <f t="shared" si="1"/>
        <v>#DIV/0!</v>
      </c>
      <c r="KM32" s="137" t="s">
        <v>650</v>
      </c>
      <c r="KN32" s="137" t="s">
        <v>650</v>
      </c>
      <c r="KO32" s="137" t="s">
        <v>650</v>
      </c>
      <c r="KP32" s="137" t="s">
        <v>650</v>
      </c>
    </row>
    <row r="33" spans="1:315" s="137" customFormat="1" hidden="1" x14ac:dyDescent="0.25">
      <c r="B33" s="137" t="s">
        <v>38</v>
      </c>
      <c r="C33" s="137" t="s">
        <v>527</v>
      </c>
      <c r="D33" s="137" t="s">
        <v>76</v>
      </c>
      <c r="E33" s="142" t="s">
        <v>86</v>
      </c>
      <c r="F33" s="142">
        <v>504967</v>
      </c>
      <c r="G33" s="142">
        <v>164922</v>
      </c>
      <c r="H33" s="143">
        <v>2</v>
      </c>
      <c r="I33" s="143">
        <v>5</v>
      </c>
      <c r="J33" s="144" t="s">
        <v>2</v>
      </c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>
        <v>46</v>
      </c>
      <c r="DY33" s="135">
        <v>40</v>
      </c>
      <c r="DZ33" s="135">
        <v>56</v>
      </c>
      <c r="EA33" s="135">
        <v>55</v>
      </c>
      <c r="EB33" s="135">
        <v>64</v>
      </c>
      <c r="EC33" s="135">
        <v>36</v>
      </c>
      <c r="ED33" s="135">
        <v>51</v>
      </c>
      <c r="EE33" s="135">
        <v>49</v>
      </c>
      <c r="EF33" s="135">
        <v>50</v>
      </c>
      <c r="EG33" s="135">
        <v>31</v>
      </c>
      <c r="EH33" s="135">
        <v>45</v>
      </c>
      <c r="EI33" s="135">
        <v>47</v>
      </c>
      <c r="EJ33" s="135">
        <v>29</v>
      </c>
      <c r="EK33" s="135">
        <v>76</v>
      </c>
      <c r="EL33" s="135">
        <v>66</v>
      </c>
      <c r="FC33" s="142"/>
      <c r="FD33" s="142"/>
      <c r="FE33" s="142"/>
      <c r="FF33" s="142"/>
      <c r="FG33" s="142"/>
      <c r="FH33" s="142"/>
      <c r="FU33" s="156"/>
      <c r="FV33" s="156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42"/>
      <c r="IS33" s="137" t="s">
        <v>602</v>
      </c>
      <c r="IT33" s="137" t="s">
        <v>602</v>
      </c>
      <c r="IU33" s="137" t="s">
        <v>602</v>
      </c>
      <c r="KJ33" s="137" t="e">
        <f t="shared" si="0"/>
        <v>#DIV/0!</v>
      </c>
      <c r="KK33" s="137" t="e">
        <f t="shared" si="1"/>
        <v>#DIV/0!</v>
      </c>
      <c r="KM33" s="137" t="s">
        <v>650</v>
      </c>
      <c r="KN33" s="137" t="s">
        <v>650</v>
      </c>
      <c r="KO33" s="137" t="s">
        <v>650</v>
      </c>
      <c r="KP33" s="137" t="s">
        <v>650</v>
      </c>
    </row>
    <row r="34" spans="1:315" s="137" customFormat="1" ht="15.6" x14ac:dyDescent="0.3">
      <c r="A34" s="137" t="s">
        <v>637</v>
      </c>
      <c r="B34" s="137" t="s">
        <v>39</v>
      </c>
      <c r="C34" s="137" t="s">
        <v>528</v>
      </c>
      <c r="D34" s="137" t="s">
        <v>76</v>
      </c>
      <c r="E34" s="142" t="s">
        <v>86</v>
      </c>
      <c r="F34" s="142">
        <v>504993</v>
      </c>
      <c r="G34" s="142">
        <v>164600</v>
      </c>
      <c r="H34" s="143">
        <v>2</v>
      </c>
      <c r="I34" s="143">
        <v>1</v>
      </c>
      <c r="J34" s="144" t="s">
        <v>2</v>
      </c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>
        <v>55</v>
      </c>
      <c r="DY34" s="135">
        <v>59</v>
      </c>
      <c r="DZ34" s="135">
        <v>59</v>
      </c>
      <c r="EA34" s="135">
        <v>57</v>
      </c>
      <c r="EB34" s="135">
        <v>61</v>
      </c>
      <c r="EC34" s="135">
        <v>44</v>
      </c>
      <c r="ED34" s="135">
        <v>55</v>
      </c>
      <c r="EE34" s="135">
        <v>57</v>
      </c>
      <c r="EF34" s="135">
        <v>60</v>
      </c>
      <c r="EG34" s="135">
        <v>52</v>
      </c>
      <c r="EH34" s="135">
        <v>30</v>
      </c>
      <c r="EI34" s="135">
        <v>64</v>
      </c>
      <c r="EJ34" s="135">
        <v>43</v>
      </c>
      <c r="EK34" s="135">
        <v>74</v>
      </c>
      <c r="EL34" s="135">
        <v>71</v>
      </c>
      <c r="EM34" s="135">
        <v>63</v>
      </c>
      <c r="EN34" s="135">
        <v>44</v>
      </c>
      <c r="EO34" s="135">
        <v>56</v>
      </c>
      <c r="EP34" s="135">
        <v>58</v>
      </c>
      <c r="EQ34" s="135">
        <v>46</v>
      </c>
      <c r="ER34" s="135">
        <v>60</v>
      </c>
      <c r="ES34" s="135">
        <v>62</v>
      </c>
      <c r="ET34" s="135">
        <v>53</v>
      </c>
      <c r="EU34" s="135">
        <v>55</v>
      </c>
      <c r="EV34" s="135">
        <v>58</v>
      </c>
      <c r="EW34" s="135">
        <v>69</v>
      </c>
      <c r="EX34" s="135">
        <v>60</v>
      </c>
      <c r="EY34" s="135">
        <v>46</v>
      </c>
      <c r="EZ34" s="135">
        <v>66</v>
      </c>
      <c r="FA34" s="135">
        <v>63</v>
      </c>
      <c r="FB34" s="135">
        <v>52</v>
      </c>
      <c r="FC34" s="135">
        <v>55</v>
      </c>
      <c r="FD34" s="135">
        <v>46</v>
      </c>
      <c r="FE34" s="148" t="s">
        <v>488</v>
      </c>
      <c r="FF34" s="135">
        <v>56</v>
      </c>
      <c r="FG34" s="135">
        <v>71</v>
      </c>
      <c r="FH34" s="135">
        <v>77</v>
      </c>
      <c r="FI34" s="135">
        <v>66</v>
      </c>
      <c r="FJ34" s="135">
        <v>72</v>
      </c>
      <c r="FK34" s="135">
        <v>59</v>
      </c>
      <c r="FL34" s="135">
        <v>58</v>
      </c>
      <c r="FM34" s="135">
        <v>67</v>
      </c>
      <c r="FN34" s="135">
        <v>68</v>
      </c>
      <c r="FO34" s="135" t="s">
        <v>112</v>
      </c>
      <c r="FP34" s="135">
        <v>59</v>
      </c>
      <c r="FQ34" s="135">
        <v>70</v>
      </c>
      <c r="FR34" s="135">
        <v>64</v>
      </c>
      <c r="FS34" s="135">
        <v>65</v>
      </c>
      <c r="FT34" s="135">
        <v>59</v>
      </c>
      <c r="FU34" s="135">
        <v>83</v>
      </c>
      <c r="FV34" s="135">
        <v>73</v>
      </c>
      <c r="FW34" s="135">
        <v>54</v>
      </c>
      <c r="FX34" s="135">
        <v>65</v>
      </c>
      <c r="FY34" s="135">
        <v>64</v>
      </c>
      <c r="FZ34" s="135">
        <v>64</v>
      </c>
      <c r="GA34" s="135">
        <v>44</v>
      </c>
      <c r="GB34" s="135">
        <v>60</v>
      </c>
      <c r="GC34" s="135" t="s">
        <v>116</v>
      </c>
      <c r="GD34" s="135">
        <v>50</v>
      </c>
      <c r="GE34" s="135">
        <v>60</v>
      </c>
      <c r="GF34" s="135">
        <v>56</v>
      </c>
      <c r="GG34" s="135">
        <v>38</v>
      </c>
      <c r="GH34" s="135">
        <v>41</v>
      </c>
      <c r="GI34" s="135">
        <v>47</v>
      </c>
      <c r="GJ34" s="135">
        <v>56</v>
      </c>
      <c r="GK34" s="135">
        <v>21</v>
      </c>
      <c r="GL34" s="135">
        <v>62</v>
      </c>
      <c r="GM34" s="135">
        <v>45</v>
      </c>
      <c r="GN34" s="142">
        <v>52</v>
      </c>
      <c r="GO34" s="137">
        <v>52</v>
      </c>
      <c r="GP34" s="137">
        <v>62</v>
      </c>
      <c r="GQ34" s="137">
        <v>41</v>
      </c>
      <c r="GR34" s="158">
        <v>60</v>
      </c>
      <c r="GS34" s="137">
        <v>49</v>
      </c>
      <c r="GT34" s="137">
        <v>55</v>
      </c>
      <c r="GU34" s="137">
        <v>65</v>
      </c>
      <c r="GV34" s="137">
        <v>47</v>
      </c>
      <c r="GW34" s="137">
        <v>48</v>
      </c>
      <c r="GX34" s="137">
        <v>41</v>
      </c>
      <c r="GY34" s="137">
        <v>38</v>
      </c>
      <c r="GZ34" s="137">
        <v>45</v>
      </c>
      <c r="HA34" s="137">
        <v>43</v>
      </c>
      <c r="HB34" s="137">
        <v>36</v>
      </c>
      <c r="HC34" s="137">
        <v>37</v>
      </c>
      <c r="HD34" s="137">
        <v>59</v>
      </c>
      <c r="HE34" s="137">
        <v>53</v>
      </c>
      <c r="HF34" s="137">
        <v>64</v>
      </c>
      <c r="HG34" s="137">
        <v>73</v>
      </c>
      <c r="HH34" s="137">
        <v>59</v>
      </c>
      <c r="HI34" s="137">
        <v>57</v>
      </c>
      <c r="HJ34" s="137">
        <v>41</v>
      </c>
      <c r="HK34" s="137">
        <v>44</v>
      </c>
      <c r="HL34" s="137">
        <v>49</v>
      </c>
      <c r="HM34" s="137">
        <v>39</v>
      </c>
      <c r="HN34" s="137">
        <v>35</v>
      </c>
      <c r="HO34" s="137">
        <v>51</v>
      </c>
      <c r="HP34" s="137">
        <v>57</v>
      </c>
      <c r="HQ34" s="137">
        <v>63</v>
      </c>
      <c r="HR34" s="137">
        <v>61</v>
      </c>
      <c r="HS34" s="137">
        <v>44</v>
      </c>
      <c r="HT34" s="137">
        <v>34</v>
      </c>
      <c r="HU34" s="137">
        <v>45</v>
      </c>
      <c r="HV34" s="137">
        <v>36</v>
      </c>
      <c r="HW34" s="137" t="s">
        <v>602</v>
      </c>
      <c r="HX34" s="137">
        <v>39</v>
      </c>
      <c r="HY34" s="137">
        <v>54</v>
      </c>
      <c r="HZ34" s="137">
        <v>42</v>
      </c>
      <c r="IA34" s="137">
        <v>36</v>
      </c>
      <c r="IB34" s="137">
        <v>45</v>
      </c>
      <c r="IC34" s="137">
        <v>51</v>
      </c>
      <c r="ID34" s="137">
        <v>56</v>
      </c>
      <c r="IE34" s="137">
        <v>66</v>
      </c>
      <c r="IF34" s="137">
        <v>58</v>
      </c>
      <c r="IG34" s="137">
        <v>56</v>
      </c>
      <c r="IH34" s="137">
        <v>52</v>
      </c>
      <c r="II34" s="137">
        <v>54</v>
      </c>
      <c r="IJ34" s="137">
        <v>58</v>
      </c>
      <c r="IK34" s="137">
        <v>39</v>
      </c>
      <c r="IL34" s="137">
        <v>47</v>
      </c>
      <c r="IM34" s="137">
        <v>48</v>
      </c>
      <c r="IN34" s="137">
        <v>46</v>
      </c>
      <c r="IO34" s="137">
        <v>56</v>
      </c>
      <c r="IP34" s="137">
        <v>50</v>
      </c>
      <c r="IQ34" s="137">
        <v>58</v>
      </c>
      <c r="IR34" s="137">
        <v>44</v>
      </c>
      <c r="IS34" s="137" t="s">
        <v>602</v>
      </c>
      <c r="IT34" s="137" t="s">
        <v>602</v>
      </c>
      <c r="IU34" s="137" t="s">
        <v>602</v>
      </c>
      <c r="IV34" s="137">
        <v>42</v>
      </c>
      <c r="IW34" s="137">
        <v>36</v>
      </c>
      <c r="IX34" s="137">
        <v>41</v>
      </c>
      <c r="IY34" s="137">
        <v>48</v>
      </c>
      <c r="IZ34" s="137">
        <v>95</v>
      </c>
      <c r="JA34" s="137">
        <v>48</v>
      </c>
      <c r="JB34" s="137">
        <v>54</v>
      </c>
      <c r="JC34" s="137">
        <v>108</v>
      </c>
      <c r="JD34" s="137">
        <v>38</v>
      </c>
      <c r="JE34" s="137">
        <v>42</v>
      </c>
      <c r="JF34" s="137">
        <v>37</v>
      </c>
      <c r="JG34" s="137">
        <v>35</v>
      </c>
      <c r="JH34" s="137">
        <v>30</v>
      </c>
      <c r="JI34" s="137">
        <v>39</v>
      </c>
      <c r="JJ34" s="137">
        <v>26</v>
      </c>
      <c r="JK34" s="137">
        <v>42</v>
      </c>
      <c r="JL34" s="137">
        <v>33</v>
      </c>
      <c r="JM34" s="137">
        <v>43</v>
      </c>
      <c r="JN34" s="137">
        <v>44</v>
      </c>
      <c r="JO34" s="137">
        <v>46</v>
      </c>
      <c r="JP34" s="137">
        <v>40</v>
      </c>
      <c r="JQ34" s="137">
        <v>37</v>
      </c>
      <c r="JR34" s="137">
        <v>27</v>
      </c>
      <c r="JS34" s="137">
        <v>33</v>
      </c>
      <c r="JT34" s="137">
        <v>41</v>
      </c>
      <c r="JU34" s="137">
        <v>52</v>
      </c>
      <c r="JV34" s="137">
        <v>45</v>
      </c>
      <c r="JW34" s="137">
        <v>48</v>
      </c>
      <c r="JX34" s="137">
        <v>41</v>
      </c>
      <c r="JY34" s="137">
        <v>40</v>
      </c>
      <c r="JZ34" s="137">
        <v>46</v>
      </c>
      <c r="KA34" s="137">
        <v>44</v>
      </c>
      <c r="KB34" s="137">
        <v>46</v>
      </c>
      <c r="KC34" s="137">
        <v>36</v>
      </c>
      <c r="KD34" s="137">
        <v>46</v>
      </c>
      <c r="KE34" s="138">
        <v>48</v>
      </c>
      <c r="KF34" s="137">
        <v>36</v>
      </c>
      <c r="KG34" s="137">
        <v>38</v>
      </c>
      <c r="KH34" s="137">
        <v>33</v>
      </c>
      <c r="KI34" s="137">
        <v>59</v>
      </c>
      <c r="KJ34" s="137">
        <f t="shared" si="0"/>
        <v>39.428571428571431</v>
      </c>
      <c r="KK34" s="137">
        <f t="shared" si="1"/>
        <v>41</v>
      </c>
      <c r="KL34" s="137">
        <v>44</v>
      </c>
      <c r="KM34" s="137" t="s">
        <v>650</v>
      </c>
      <c r="KN34" s="137" t="s">
        <v>650</v>
      </c>
      <c r="KO34" s="137" t="s">
        <v>650</v>
      </c>
      <c r="KP34" s="137" t="s">
        <v>650</v>
      </c>
      <c r="KQ34" s="137">
        <v>41</v>
      </c>
      <c r="KR34" s="137">
        <v>40</v>
      </c>
      <c r="KS34" s="137">
        <v>36</v>
      </c>
      <c r="KT34" s="137">
        <v>40</v>
      </c>
      <c r="KU34" s="137">
        <v>25</v>
      </c>
      <c r="KV34" s="137">
        <v>19</v>
      </c>
      <c r="KW34" s="137">
        <v>42</v>
      </c>
      <c r="KX34" s="137">
        <v>37</v>
      </c>
      <c r="KY34" s="137">
        <v>37</v>
      </c>
      <c r="KZ34" s="137">
        <v>34</v>
      </c>
      <c r="LA34" s="137">
        <v>44</v>
      </c>
      <c r="LB34" s="137">
        <v>40</v>
      </c>
      <c r="LC34" s="137">
        <v>34</v>
      </c>
    </row>
    <row r="35" spans="1:315" s="137" customFormat="1" hidden="1" x14ac:dyDescent="0.25">
      <c r="B35" s="137" t="s">
        <v>41</v>
      </c>
      <c r="C35" s="137" t="s">
        <v>40</v>
      </c>
      <c r="D35" s="137" t="s">
        <v>76</v>
      </c>
      <c r="E35" s="142" t="s">
        <v>86</v>
      </c>
      <c r="F35" s="142">
        <v>505070</v>
      </c>
      <c r="G35" s="142">
        <v>164476</v>
      </c>
      <c r="H35" s="143">
        <v>1</v>
      </c>
      <c r="I35" s="143">
        <v>4</v>
      </c>
      <c r="J35" s="144" t="s">
        <v>2</v>
      </c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>
        <v>31</v>
      </c>
      <c r="DY35" s="135">
        <v>43</v>
      </c>
      <c r="DZ35" s="135">
        <v>57</v>
      </c>
      <c r="EA35" s="135">
        <v>59</v>
      </c>
      <c r="EB35" s="135">
        <v>54</v>
      </c>
      <c r="EC35" s="135">
        <v>32</v>
      </c>
      <c r="ED35" s="135">
        <v>45</v>
      </c>
      <c r="EE35" s="135">
        <v>33</v>
      </c>
      <c r="EF35" s="135">
        <v>38</v>
      </c>
      <c r="EG35" s="135">
        <v>25</v>
      </c>
      <c r="EH35" s="145" t="s">
        <v>112</v>
      </c>
      <c r="EI35" s="135">
        <v>47</v>
      </c>
      <c r="EJ35" s="135">
        <v>34</v>
      </c>
      <c r="EK35" s="135">
        <v>53</v>
      </c>
      <c r="EL35" s="135">
        <v>61</v>
      </c>
      <c r="FC35" s="142"/>
      <c r="FD35" s="142"/>
      <c r="FE35" s="142"/>
      <c r="FF35" s="142"/>
      <c r="FG35" s="142"/>
      <c r="FH35" s="142"/>
      <c r="FU35" s="156"/>
      <c r="FV35" s="156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42"/>
      <c r="IS35" s="137" t="s">
        <v>602</v>
      </c>
      <c r="IT35" s="137" t="s">
        <v>602</v>
      </c>
      <c r="IU35" s="137" t="s">
        <v>602</v>
      </c>
      <c r="KJ35" s="137" t="e">
        <f t="shared" si="0"/>
        <v>#DIV/0!</v>
      </c>
      <c r="KK35" s="137" t="e">
        <f t="shared" si="1"/>
        <v>#DIV/0!</v>
      </c>
      <c r="KM35" s="137" t="s">
        <v>650</v>
      </c>
      <c r="KN35" s="137" t="s">
        <v>650</v>
      </c>
      <c r="KO35" s="137" t="s">
        <v>650</v>
      </c>
      <c r="KP35" s="137" t="s">
        <v>650</v>
      </c>
    </row>
    <row r="36" spans="1:315" s="137" customFormat="1" hidden="1" x14ac:dyDescent="0.25">
      <c r="B36" s="137" t="s">
        <v>43</v>
      </c>
      <c r="C36" s="137" t="s">
        <v>42</v>
      </c>
      <c r="D36" s="137" t="s">
        <v>76</v>
      </c>
      <c r="E36" s="142" t="s">
        <v>84</v>
      </c>
      <c r="F36" s="142">
        <v>505391</v>
      </c>
      <c r="G36" s="142">
        <v>164704</v>
      </c>
      <c r="H36" s="143">
        <v>4</v>
      </c>
      <c r="I36" s="143">
        <v>5</v>
      </c>
      <c r="J36" s="144" t="s">
        <v>15</v>
      </c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>
        <v>44</v>
      </c>
      <c r="DY36" s="135">
        <v>32</v>
      </c>
      <c r="DZ36" s="135">
        <v>41</v>
      </c>
      <c r="EA36" s="135" t="s">
        <v>112</v>
      </c>
      <c r="EB36" s="135">
        <v>39</v>
      </c>
      <c r="EC36" s="135">
        <v>27</v>
      </c>
      <c r="ED36" s="135">
        <v>35</v>
      </c>
      <c r="EE36" s="135" t="s">
        <v>112</v>
      </c>
      <c r="EF36" s="135">
        <v>30</v>
      </c>
      <c r="EG36" s="135">
        <v>23</v>
      </c>
      <c r="EH36" s="135">
        <v>39</v>
      </c>
      <c r="EI36" s="135">
        <v>34</v>
      </c>
      <c r="EJ36" s="135">
        <v>29</v>
      </c>
      <c r="EK36" s="135">
        <v>56</v>
      </c>
      <c r="EL36" s="135">
        <v>51</v>
      </c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42"/>
      <c r="IS36" s="137" t="s">
        <v>602</v>
      </c>
      <c r="IT36" s="137" t="s">
        <v>602</v>
      </c>
      <c r="IU36" s="137" t="s">
        <v>602</v>
      </c>
      <c r="KJ36" s="137" t="e">
        <f t="shared" si="0"/>
        <v>#DIV/0!</v>
      </c>
      <c r="KK36" s="137" t="e">
        <f t="shared" si="1"/>
        <v>#DIV/0!</v>
      </c>
      <c r="KM36" s="137" t="s">
        <v>650</v>
      </c>
      <c r="KN36" s="137" t="s">
        <v>650</v>
      </c>
      <c r="KO36" s="137" t="s">
        <v>650</v>
      </c>
      <c r="KP36" s="137" t="s">
        <v>650</v>
      </c>
    </row>
    <row r="37" spans="1:315" s="137" customFormat="1" hidden="1" x14ac:dyDescent="0.25">
      <c r="B37" s="137" t="s">
        <v>45</v>
      </c>
      <c r="C37" s="137" t="s">
        <v>44</v>
      </c>
      <c r="D37" s="137" t="s">
        <v>76</v>
      </c>
      <c r="E37" s="142" t="s">
        <v>84</v>
      </c>
      <c r="F37" s="142">
        <v>505525</v>
      </c>
      <c r="G37" s="142">
        <v>164781</v>
      </c>
      <c r="H37" s="143">
        <v>1</v>
      </c>
      <c r="I37" s="143">
        <v>2</v>
      </c>
      <c r="J37" s="144" t="s">
        <v>15</v>
      </c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 t="s">
        <v>112</v>
      </c>
      <c r="DY37" s="135">
        <v>31</v>
      </c>
      <c r="DZ37" s="135">
        <v>43</v>
      </c>
      <c r="EA37" s="135">
        <v>37</v>
      </c>
      <c r="EB37" s="135">
        <v>30</v>
      </c>
      <c r="EC37" s="135">
        <v>29</v>
      </c>
      <c r="ED37" s="135">
        <v>29</v>
      </c>
      <c r="EE37" s="135">
        <v>23</v>
      </c>
      <c r="EF37" s="135">
        <v>21</v>
      </c>
      <c r="EG37" s="135">
        <v>20</v>
      </c>
      <c r="EH37" s="135">
        <v>27</v>
      </c>
      <c r="EI37" s="135">
        <v>25</v>
      </c>
      <c r="EJ37" s="135">
        <v>20</v>
      </c>
      <c r="EK37" s="135">
        <v>43</v>
      </c>
      <c r="EL37" s="135">
        <v>44</v>
      </c>
      <c r="FC37" s="142"/>
      <c r="FD37" s="142"/>
      <c r="FE37" s="142"/>
      <c r="FF37" s="142"/>
      <c r="FG37" s="142"/>
      <c r="FH37" s="142"/>
      <c r="FU37" s="156"/>
      <c r="FV37" s="156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42"/>
      <c r="IS37" s="137" t="s">
        <v>602</v>
      </c>
      <c r="IT37" s="137" t="s">
        <v>602</v>
      </c>
      <c r="IU37" s="137" t="s">
        <v>602</v>
      </c>
      <c r="KJ37" s="137" t="e">
        <f t="shared" si="0"/>
        <v>#DIV/0!</v>
      </c>
      <c r="KK37" s="137" t="e">
        <f t="shared" si="1"/>
        <v>#DIV/0!</v>
      </c>
      <c r="KM37" s="137" t="s">
        <v>650</v>
      </c>
      <c r="KN37" s="137" t="s">
        <v>650</v>
      </c>
      <c r="KO37" s="137" t="s">
        <v>650</v>
      </c>
      <c r="KP37" s="137" t="s">
        <v>650</v>
      </c>
    </row>
    <row r="38" spans="1:315" s="137" customFormat="1" hidden="1" x14ac:dyDescent="0.25">
      <c r="A38" s="137" t="s">
        <v>532</v>
      </c>
      <c r="B38" s="137" t="s">
        <v>47</v>
      </c>
      <c r="C38" s="137" t="s">
        <v>46</v>
      </c>
      <c r="D38" s="137" t="s">
        <v>76</v>
      </c>
      <c r="E38" s="142" t="s">
        <v>87</v>
      </c>
      <c r="F38" s="142">
        <v>505443</v>
      </c>
      <c r="G38" s="142">
        <v>163107</v>
      </c>
      <c r="H38" s="143">
        <v>5</v>
      </c>
      <c r="I38" s="143">
        <v>1</v>
      </c>
      <c r="J38" s="144" t="s">
        <v>15</v>
      </c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>
        <v>39</v>
      </c>
      <c r="DY38" s="135">
        <v>36</v>
      </c>
      <c r="DZ38" s="135">
        <v>46</v>
      </c>
      <c r="EA38" s="135">
        <v>43</v>
      </c>
      <c r="EB38" s="135">
        <v>52</v>
      </c>
      <c r="EC38" s="135">
        <v>40</v>
      </c>
      <c r="ED38" s="135">
        <v>41</v>
      </c>
      <c r="EE38" s="135">
        <v>40</v>
      </c>
      <c r="EF38" s="135">
        <v>33</v>
      </c>
      <c r="EG38" s="135">
        <v>31</v>
      </c>
      <c r="EH38" s="135">
        <v>19</v>
      </c>
      <c r="EI38" s="135">
        <v>38</v>
      </c>
      <c r="EJ38" s="135">
        <v>31</v>
      </c>
      <c r="EK38" s="135">
        <v>53</v>
      </c>
      <c r="EL38" s="135">
        <v>52</v>
      </c>
      <c r="EM38" s="135">
        <v>45</v>
      </c>
      <c r="EN38" s="135">
        <v>31</v>
      </c>
      <c r="EO38" s="135">
        <v>49</v>
      </c>
      <c r="EP38" s="135">
        <v>47</v>
      </c>
      <c r="EQ38" s="135">
        <v>29</v>
      </c>
      <c r="ER38" s="135">
        <v>35</v>
      </c>
      <c r="ES38" s="135">
        <v>36</v>
      </c>
      <c r="ET38" s="135">
        <v>32</v>
      </c>
      <c r="EU38" s="135">
        <v>33</v>
      </c>
      <c r="EV38" s="135">
        <v>36</v>
      </c>
      <c r="EW38" s="135">
        <v>45</v>
      </c>
      <c r="EX38" s="135">
        <v>36</v>
      </c>
      <c r="EY38" s="135">
        <v>35</v>
      </c>
      <c r="EZ38" s="135">
        <v>36</v>
      </c>
      <c r="FA38" s="135">
        <v>45</v>
      </c>
      <c r="FB38" s="135" t="s">
        <v>112</v>
      </c>
      <c r="FC38" s="135">
        <v>40</v>
      </c>
      <c r="FD38" s="135">
        <v>29</v>
      </c>
      <c r="FE38" s="148" t="s">
        <v>488</v>
      </c>
      <c r="FF38" s="135">
        <v>37</v>
      </c>
      <c r="FG38" s="135">
        <v>43</v>
      </c>
      <c r="FH38" s="135">
        <v>55</v>
      </c>
      <c r="FI38" s="135">
        <v>52</v>
      </c>
      <c r="FJ38" s="135">
        <v>46</v>
      </c>
      <c r="FK38" s="135">
        <v>53</v>
      </c>
      <c r="FL38" s="135">
        <v>40</v>
      </c>
      <c r="FM38" s="135">
        <v>44</v>
      </c>
      <c r="FN38" s="135">
        <v>49</v>
      </c>
      <c r="FO38" s="135">
        <v>35</v>
      </c>
      <c r="FP38" s="135">
        <v>33</v>
      </c>
      <c r="FQ38" s="135">
        <v>41</v>
      </c>
      <c r="FR38" s="135">
        <v>27</v>
      </c>
      <c r="FS38" s="135">
        <v>45</v>
      </c>
      <c r="FT38" s="135">
        <v>38</v>
      </c>
      <c r="FU38" s="135">
        <v>51</v>
      </c>
      <c r="FV38" s="135">
        <v>40</v>
      </c>
      <c r="FW38" s="135">
        <v>42</v>
      </c>
      <c r="FX38" s="135">
        <v>44</v>
      </c>
      <c r="FY38" s="135">
        <v>38</v>
      </c>
      <c r="FZ38" s="135" t="s">
        <v>116</v>
      </c>
      <c r="GA38" s="135">
        <v>4</v>
      </c>
      <c r="GB38" s="135">
        <v>25</v>
      </c>
      <c r="GC38" s="135" t="s">
        <v>116</v>
      </c>
      <c r="GD38" s="135">
        <v>35</v>
      </c>
      <c r="GE38" s="135">
        <v>42</v>
      </c>
      <c r="GF38" s="135" t="s">
        <v>116</v>
      </c>
      <c r="GG38" s="135" t="s">
        <v>116</v>
      </c>
      <c r="GH38" s="135">
        <v>36</v>
      </c>
      <c r="GI38" s="135">
        <v>38</v>
      </c>
      <c r="GJ38" s="135"/>
      <c r="GK38" s="135"/>
      <c r="GL38" s="135"/>
      <c r="GM38" s="135"/>
      <c r="GN38" s="142"/>
      <c r="IS38" s="137" t="s">
        <v>602</v>
      </c>
      <c r="IT38" s="137" t="s">
        <v>602</v>
      </c>
      <c r="IU38" s="137" t="s">
        <v>602</v>
      </c>
      <c r="KJ38" s="137" t="e">
        <f t="shared" si="0"/>
        <v>#DIV/0!</v>
      </c>
      <c r="KK38" s="137" t="e">
        <f t="shared" si="1"/>
        <v>#DIV/0!</v>
      </c>
      <c r="KM38" s="137" t="s">
        <v>650</v>
      </c>
      <c r="KN38" s="137" t="s">
        <v>650</v>
      </c>
      <c r="KO38" s="137" t="s">
        <v>650</v>
      </c>
      <c r="KP38" s="137" t="s">
        <v>650</v>
      </c>
    </row>
    <row r="39" spans="1:315" s="137" customFormat="1" x14ac:dyDescent="0.25">
      <c r="A39" s="137" t="s">
        <v>524</v>
      </c>
      <c r="B39" s="137" t="s">
        <v>49</v>
      </c>
      <c r="C39" s="137" t="s">
        <v>48</v>
      </c>
      <c r="D39" s="137" t="s">
        <v>76</v>
      </c>
      <c r="E39" s="142" t="s">
        <v>88</v>
      </c>
      <c r="F39" s="142">
        <v>505227</v>
      </c>
      <c r="G39" s="142">
        <v>162701</v>
      </c>
      <c r="H39" s="143">
        <v>3</v>
      </c>
      <c r="I39" s="143">
        <v>9</v>
      </c>
      <c r="J39" s="144" t="s">
        <v>2</v>
      </c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>
        <v>43</v>
      </c>
      <c r="DY39" s="135" t="s">
        <v>112</v>
      </c>
      <c r="DZ39" s="135">
        <v>11</v>
      </c>
      <c r="EA39" s="135">
        <v>46</v>
      </c>
      <c r="EB39" s="135">
        <v>48</v>
      </c>
      <c r="EC39" s="135">
        <v>45</v>
      </c>
      <c r="ED39" s="135">
        <v>48</v>
      </c>
      <c r="EE39" s="135">
        <v>39</v>
      </c>
      <c r="EF39" s="135">
        <v>40</v>
      </c>
      <c r="EG39" s="135">
        <v>39</v>
      </c>
      <c r="EH39" s="135">
        <v>24</v>
      </c>
      <c r="EI39" s="135">
        <v>51</v>
      </c>
      <c r="EJ39" s="135">
        <v>31</v>
      </c>
      <c r="EK39" s="135">
        <v>53</v>
      </c>
      <c r="EL39" s="135">
        <v>56</v>
      </c>
      <c r="EM39" s="135">
        <v>50</v>
      </c>
      <c r="EN39" s="135">
        <v>32</v>
      </c>
      <c r="EO39" s="135">
        <v>35</v>
      </c>
      <c r="EP39" s="135">
        <v>45</v>
      </c>
      <c r="EQ39" s="135">
        <v>42</v>
      </c>
      <c r="ER39" s="135">
        <v>51</v>
      </c>
      <c r="ES39" s="135">
        <v>39</v>
      </c>
      <c r="ET39" s="135">
        <v>40</v>
      </c>
      <c r="EU39" s="135">
        <v>49</v>
      </c>
      <c r="EV39" s="135">
        <v>46</v>
      </c>
      <c r="EW39" s="135">
        <v>42</v>
      </c>
      <c r="EX39" s="135">
        <v>43</v>
      </c>
      <c r="EY39" s="135">
        <v>28</v>
      </c>
      <c r="EZ39" s="135">
        <v>42</v>
      </c>
      <c r="FA39" s="135">
        <v>39</v>
      </c>
      <c r="FB39" s="135">
        <v>31</v>
      </c>
      <c r="FC39" s="135">
        <v>40</v>
      </c>
      <c r="FD39" s="135">
        <v>34</v>
      </c>
      <c r="FE39" s="148" t="s">
        <v>488</v>
      </c>
      <c r="FF39" s="135">
        <v>38</v>
      </c>
      <c r="FG39" s="135">
        <v>47</v>
      </c>
      <c r="FH39" s="135">
        <v>51</v>
      </c>
      <c r="FI39" s="135">
        <v>52</v>
      </c>
      <c r="FJ39" s="148" t="s">
        <v>488</v>
      </c>
      <c r="FK39" s="135">
        <v>56</v>
      </c>
      <c r="FL39" s="135">
        <v>46</v>
      </c>
      <c r="FM39" s="135">
        <v>39</v>
      </c>
      <c r="FN39" s="135">
        <v>50</v>
      </c>
      <c r="FO39" s="135">
        <v>43</v>
      </c>
      <c r="FP39" s="135">
        <v>37</v>
      </c>
      <c r="FQ39" s="135">
        <v>38</v>
      </c>
      <c r="FR39" s="135">
        <v>45</v>
      </c>
      <c r="FS39" s="135">
        <v>42</v>
      </c>
      <c r="FT39" s="135">
        <v>48</v>
      </c>
      <c r="FU39" s="135">
        <v>52</v>
      </c>
      <c r="FV39" s="135">
        <v>55</v>
      </c>
      <c r="FW39" s="135">
        <v>47</v>
      </c>
      <c r="FX39" s="135">
        <v>56</v>
      </c>
      <c r="FY39" s="135">
        <v>48</v>
      </c>
      <c r="FZ39" s="135">
        <v>42</v>
      </c>
      <c r="GA39" s="135">
        <v>37</v>
      </c>
      <c r="GB39" s="135">
        <v>57</v>
      </c>
      <c r="GC39" s="135">
        <v>41</v>
      </c>
      <c r="GD39" s="135">
        <v>35</v>
      </c>
      <c r="GE39" s="135">
        <v>33</v>
      </c>
      <c r="GF39" s="135" t="s">
        <v>116</v>
      </c>
      <c r="GG39" s="135">
        <v>29</v>
      </c>
      <c r="GH39" s="135">
        <v>36</v>
      </c>
      <c r="GI39" s="135" t="s">
        <v>116</v>
      </c>
      <c r="GJ39" s="135">
        <v>39</v>
      </c>
      <c r="GK39" s="135">
        <v>35</v>
      </c>
      <c r="GL39" s="135">
        <v>41</v>
      </c>
      <c r="GM39" s="135">
        <v>29</v>
      </c>
      <c r="GN39" s="142">
        <v>21</v>
      </c>
      <c r="GO39" s="137">
        <v>33</v>
      </c>
      <c r="GP39" s="137">
        <v>46</v>
      </c>
      <c r="GQ39" s="137">
        <v>35</v>
      </c>
      <c r="GR39" s="137">
        <v>35</v>
      </c>
      <c r="GS39" s="137">
        <v>37</v>
      </c>
      <c r="GT39" s="137">
        <v>38</v>
      </c>
      <c r="GU39" s="137">
        <v>44</v>
      </c>
      <c r="GV39" s="137">
        <v>36</v>
      </c>
      <c r="GW39" s="137">
        <v>34</v>
      </c>
      <c r="GX39" s="137">
        <v>31</v>
      </c>
      <c r="GY39" s="137">
        <v>30</v>
      </c>
      <c r="GZ39" s="137">
        <v>28</v>
      </c>
      <c r="HA39" s="137">
        <v>30</v>
      </c>
      <c r="HB39" s="137">
        <v>27</v>
      </c>
      <c r="HC39" s="137" t="s">
        <v>599</v>
      </c>
      <c r="HD39" s="137">
        <v>38</v>
      </c>
      <c r="HE39" s="137">
        <v>41</v>
      </c>
      <c r="HF39" s="137">
        <v>52</v>
      </c>
      <c r="HG39" s="137">
        <v>44</v>
      </c>
      <c r="HH39" s="137">
        <v>43</v>
      </c>
      <c r="HI39" s="137">
        <v>34</v>
      </c>
      <c r="HJ39" s="137">
        <v>33</v>
      </c>
      <c r="HK39" s="137">
        <v>30</v>
      </c>
      <c r="HL39" s="137">
        <v>42</v>
      </c>
      <c r="HM39" s="137">
        <v>37</v>
      </c>
      <c r="HN39" s="137">
        <v>37</v>
      </c>
      <c r="HO39" s="137">
        <v>35</v>
      </c>
      <c r="HP39" s="137">
        <v>32</v>
      </c>
      <c r="HQ39" s="137">
        <v>49</v>
      </c>
      <c r="HR39" s="137">
        <v>36</v>
      </c>
      <c r="HS39" s="137">
        <v>34</v>
      </c>
      <c r="HT39" s="137">
        <v>28</v>
      </c>
      <c r="HU39" s="137">
        <v>33</v>
      </c>
      <c r="HV39" s="137">
        <v>30</v>
      </c>
      <c r="HW39" s="137" t="s">
        <v>602</v>
      </c>
      <c r="HX39" s="137">
        <v>32</v>
      </c>
      <c r="HY39" s="137">
        <v>25</v>
      </c>
      <c r="HZ39" s="137">
        <v>26</v>
      </c>
      <c r="IA39" s="137" t="s">
        <v>602</v>
      </c>
      <c r="IB39" s="137">
        <v>31</v>
      </c>
      <c r="IC39" s="137">
        <v>36</v>
      </c>
      <c r="ID39" s="137">
        <v>36</v>
      </c>
      <c r="IE39" s="137">
        <v>44</v>
      </c>
      <c r="IF39" s="137">
        <v>36</v>
      </c>
      <c r="IG39" s="137">
        <v>41</v>
      </c>
      <c r="IH39" s="137">
        <v>33</v>
      </c>
      <c r="II39" s="137">
        <v>36</v>
      </c>
      <c r="IJ39" s="137">
        <v>33</v>
      </c>
      <c r="IK39" s="137">
        <v>33</v>
      </c>
      <c r="IL39" s="137">
        <v>38</v>
      </c>
      <c r="IM39" s="137">
        <v>31</v>
      </c>
      <c r="IN39" s="137">
        <v>30</v>
      </c>
      <c r="IO39" s="137">
        <v>33</v>
      </c>
      <c r="IP39" s="137">
        <v>35</v>
      </c>
      <c r="IQ39" s="137">
        <v>30</v>
      </c>
      <c r="IR39" s="137">
        <v>29</v>
      </c>
      <c r="IS39" s="137" t="s">
        <v>602</v>
      </c>
      <c r="IT39" s="137" t="s">
        <v>602</v>
      </c>
      <c r="IU39" s="137" t="s">
        <v>602</v>
      </c>
      <c r="IV39" s="137">
        <v>27</v>
      </c>
      <c r="IW39" s="137">
        <v>26</v>
      </c>
      <c r="IX39" s="137">
        <v>32</v>
      </c>
      <c r="IY39" s="137">
        <v>27</v>
      </c>
      <c r="IZ39" s="137">
        <v>35</v>
      </c>
      <c r="JA39" s="137">
        <v>34</v>
      </c>
      <c r="JB39" s="137">
        <v>29</v>
      </c>
      <c r="JC39" s="137">
        <v>34</v>
      </c>
      <c r="JD39" s="137">
        <v>29</v>
      </c>
      <c r="JE39" s="137">
        <v>27</v>
      </c>
      <c r="JF39" s="137">
        <v>27</v>
      </c>
      <c r="JG39" s="137">
        <v>28</v>
      </c>
      <c r="JH39" s="137">
        <v>25</v>
      </c>
      <c r="JI39" s="137">
        <v>26</v>
      </c>
      <c r="JJ39" s="137">
        <v>15</v>
      </c>
      <c r="JK39" s="137">
        <v>31</v>
      </c>
      <c r="JL39" s="137">
        <v>28</v>
      </c>
      <c r="JM39" s="137">
        <v>30</v>
      </c>
      <c r="JN39" s="137">
        <v>31</v>
      </c>
      <c r="JO39" s="137">
        <v>30</v>
      </c>
      <c r="JP39" s="137">
        <v>31</v>
      </c>
      <c r="JQ39" s="137">
        <v>30</v>
      </c>
      <c r="JR39" s="137">
        <v>24</v>
      </c>
      <c r="JS39" s="137">
        <v>27</v>
      </c>
      <c r="JT39" s="137">
        <v>29</v>
      </c>
      <c r="JU39" s="137">
        <v>35</v>
      </c>
      <c r="JV39" s="137">
        <v>27</v>
      </c>
      <c r="JW39" s="137">
        <v>29</v>
      </c>
      <c r="JX39" s="137">
        <v>31</v>
      </c>
      <c r="JY39" s="137" t="s">
        <v>602</v>
      </c>
      <c r="JZ39" s="137">
        <v>31</v>
      </c>
      <c r="KA39" s="137" t="s">
        <v>647</v>
      </c>
      <c r="KB39" s="137">
        <v>31</v>
      </c>
      <c r="KC39" s="137">
        <v>24</v>
      </c>
      <c r="KD39" s="137">
        <v>24</v>
      </c>
      <c r="KE39" s="137">
        <v>24</v>
      </c>
      <c r="KF39" s="137">
        <v>18</v>
      </c>
      <c r="KG39" s="137">
        <v>24</v>
      </c>
      <c r="KH39" s="137">
        <v>24</v>
      </c>
      <c r="KI39" s="137">
        <v>39</v>
      </c>
      <c r="KJ39" s="137">
        <f t="shared" si="0"/>
        <v>29.428571428571427</v>
      </c>
      <c r="KK39" s="137">
        <f t="shared" si="1"/>
        <v>29.111111111111111</v>
      </c>
      <c r="KL39" s="137">
        <v>30</v>
      </c>
      <c r="KM39" s="137" t="s">
        <v>650</v>
      </c>
      <c r="KN39" s="137" t="s">
        <v>650</v>
      </c>
      <c r="KO39" s="137" t="s">
        <v>650</v>
      </c>
      <c r="KP39" s="137" t="s">
        <v>650</v>
      </c>
      <c r="KQ39" s="137">
        <v>30</v>
      </c>
      <c r="KR39" s="137">
        <v>28</v>
      </c>
      <c r="KS39" s="137" t="s">
        <v>649</v>
      </c>
      <c r="KT39" s="137">
        <v>25</v>
      </c>
      <c r="KU39" s="137">
        <v>25</v>
      </c>
      <c r="KV39" s="137" t="s">
        <v>651</v>
      </c>
      <c r="KW39" s="137">
        <v>27</v>
      </c>
      <c r="KX39" s="137">
        <v>23</v>
      </c>
      <c r="KY39" s="137">
        <v>23</v>
      </c>
      <c r="KZ39" s="137">
        <v>20</v>
      </c>
      <c r="LA39" s="137">
        <v>31</v>
      </c>
      <c r="LB39" s="137">
        <v>26</v>
      </c>
      <c r="LC39" s="137">
        <v>25</v>
      </c>
    </row>
    <row r="40" spans="1:315" s="137" customFormat="1" hidden="1" x14ac:dyDescent="0.25">
      <c r="B40" s="137" t="s">
        <v>51</v>
      </c>
      <c r="C40" s="137" t="s">
        <v>50</v>
      </c>
      <c r="D40" s="137" t="s">
        <v>76</v>
      </c>
      <c r="E40" s="142" t="s">
        <v>89</v>
      </c>
      <c r="F40" s="142">
        <v>504117</v>
      </c>
      <c r="G40" s="142">
        <v>167060</v>
      </c>
      <c r="H40" s="143">
        <v>4</v>
      </c>
      <c r="I40" s="143">
        <v>1</v>
      </c>
      <c r="J40" s="144" t="s">
        <v>15</v>
      </c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>
        <v>35</v>
      </c>
      <c r="DY40" s="135">
        <v>34</v>
      </c>
      <c r="DZ40" s="135">
        <v>45</v>
      </c>
      <c r="EA40" s="135">
        <v>40</v>
      </c>
      <c r="EB40" s="135">
        <v>48</v>
      </c>
      <c r="EC40" s="135">
        <v>29</v>
      </c>
      <c r="ED40" s="135">
        <v>35</v>
      </c>
      <c r="EE40" s="135">
        <v>33</v>
      </c>
      <c r="EF40" s="135">
        <v>24</v>
      </c>
      <c r="EG40" s="135">
        <v>21</v>
      </c>
      <c r="EH40" s="135">
        <v>37</v>
      </c>
      <c r="EI40" s="135">
        <v>32</v>
      </c>
      <c r="EJ40" s="135">
        <v>27</v>
      </c>
      <c r="EK40" s="135">
        <v>40</v>
      </c>
      <c r="EL40" s="135">
        <v>49</v>
      </c>
      <c r="EM40" s="135">
        <v>35</v>
      </c>
      <c r="EN40" s="135">
        <v>29</v>
      </c>
      <c r="EO40" s="135">
        <v>40</v>
      </c>
      <c r="EP40" s="135">
        <v>39</v>
      </c>
      <c r="EQ40" s="135">
        <v>19</v>
      </c>
      <c r="ER40" s="135">
        <v>26</v>
      </c>
      <c r="ES40" s="135">
        <v>29</v>
      </c>
      <c r="ET40" s="135">
        <v>23</v>
      </c>
      <c r="EU40" s="135">
        <v>26</v>
      </c>
      <c r="EV40" s="135">
        <v>27</v>
      </c>
      <c r="EW40" s="135">
        <v>40</v>
      </c>
      <c r="EX40" s="135">
        <v>32</v>
      </c>
      <c r="EY40" s="135">
        <v>24</v>
      </c>
      <c r="EZ40" s="135">
        <v>40</v>
      </c>
      <c r="FA40" s="135">
        <v>44</v>
      </c>
      <c r="FB40" s="135">
        <v>25</v>
      </c>
      <c r="FC40" s="135">
        <v>31</v>
      </c>
      <c r="FD40" s="135">
        <v>20</v>
      </c>
      <c r="FE40" s="135">
        <v>28</v>
      </c>
      <c r="FF40" s="135" t="s">
        <v>112</v>
      </c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>
        <v>29</v>
      </c>
      <c r="GN40" s="142"/>
      <c r="IS40" s="137" t="s">
        <v>602</v>
      </c>
      <c r="IT40" s="137" t="s">
        <v>602</v>
      </c>
      <c r="IU40" s="137" t="s">
        <v>602</v>
      </c>
      <c r="KJ40" s="137" t="e">
        <f t="shared" si="0"/>
        <v>#DIV/0!</v>
      </c>
      <c r="KK40" s="137" t="e">
        <f t="shared" si="1"/>
        <v>#DIV/0!</v>
      </c>
      <c r="KM40" s="137" t="s">
        <v>650</v>
      </c>
      <c r="KN40" s="137" t="s">
        <v>650</v>
      </c>
      <c r="KO40" s="137" t="s">
        <v>650</v>
      </c>
      <c r="KP40" s="137" t="s">
        <v>650</v>
      </c>
    </row>
    <row r="41" spans="1:315" s="137" customFormat="1" x14ac:dyDescent="0.25">
      <c r="A41" s="137" t="s">
        <v>532</v>
      </c>
      <c r="B41" s="137" t="s">
        <v>52</v>
      </c>
      <c r="C41" s="137" t="s">
        <v>533</v>
      </c>
      <c r="D41" s="137" t="s">
        <v>76</v>
      </c>
      <c r="E41" s="142" t="s">
        <v>89</v>
      </c>
      <c r="F41" s="142">
        <v>504261</v>
      </c>
      <c r="G41" s="142">
        <v>166945</v>
      </c>
      <c r="H41" s="142">
        <v>1</v>
      </c>
      <c r="I41" s="142">
        <v>1</v>
      </c>
      <c r="J41" s="144" t="s">
        <v>15</v>
      </c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>
        <v>35</v>
      </c>
      <c r="DY41" s="135">
        <v>32</v>
      </c>
      <c r="DZ41" s="135">
        <v>49</v>
      </c>
      <c r="EA41" s="135">
        <v>48</v>
      </c>
      <c r="EB41" s="135">
        <v>48</v>
      </c>
      <c r="EC41" s="135">
        <v>35</v>
      </c>
      <c r="ED41" s="135">
        <v>54</v>
      </c>
      <c r="EE41" s="135">
        <v>42</v>
      </c>
      <c r="EF41" s="135">
        <v>40</v>
      </c>
      <c r="EG41" s="135">
        <v>28</v>
      </c>
      <c r="EH41" s="135">
        <v>18</v>
      </c>
      <c r="EI41" s="135">
        <v>40</v>
      </c>
      <c r="EJ41" s="135">
        <v>37</v>
      </c>
      <c r="EK41" s="135">
        <v>62</v>
      </c>
      <c r="EL41" s="135">
        <v>56</v>
      </c>
      <c r="EM41" s="135">
        <v>46</v>
      </c>
      <c r="EN41" s="135">
        <v>30</v>
      </c>
      <c r="EO41" s="135">
        <v>53</v>
      </c>
      <c r="EP41" s="135">
        <v>52</v>
      </c>
      <c r="EQ41" s="135">
        <v>24</v>
      </c>
      <c r="ER41" s="135">
        <v>29</v>
      </c>
      <c r="ES41" s="135">
        <v>35</v>
      </c>
      <c r="ET41" s="135">
        <v>34</v>
      </c>
      <c r="EU41" s="135">
        <v>35</v>
      </c>
      <c r="EV41" s="135">
        <v>35</v>
      </c>
      <c r="EW41" s="135" t="s">
        <v>112</v>
      </c>
      <c r="EX41" s="135">
        <v>14</v>
      </c>
      <c r="EY41" s="135">
        <v>41</v>
      </c>
      <c r="EZ41" s="135">
        <v>48</v>
      </c>
      <c r="FA41" s="135">
        <v>46</v>
      </c>
      <c r="FB41" s="135">
        <v>27</v>
      </c>
      <c r="FC41" s="135">
        <v>37</v>
      </c>
      <c r="FD41" s="135">
        <v>33</v>
      </c>
      <c r="FE41" s="135">
        <v>26</v>
      </c>
      <c r="FF41" s="135">
        <v>31</v>
      </c>
      <c r="FG41" s="135">
        <v>39</v>
      </c>
      <c r="FH41" s="135">
        <v>46</v>
      </c>
      <c r="FI41" s="135">
        <v>47</v>
      </c>
      <c r="FJ41" s="135">
        <v>48</v>
      </c>
      <c r="FK41" s="135">
        <v>49</v>
      </c>
      <c r="FL41" s="135">
        <v>40</v>
      </c>
      <c r="FM41" s="135">
        <v>63</v>
      </c>
      <c r="FN41" s="135">
        <v>51</v>
      </c>
      <c r="FO41" s="135">
        <v>33</v>
      </c>
      <c r="FP41" s="135">
        <v>36</v>
      </c>
      <c r="FQ41" s="135">
        <v>39</v>
      </c>
      <c r="FR41" s="135">
        <v>36</v>
      </c>
      <c r="FS41" s="135">
        <v>54</v>
      </c>
      <c r="FT41" s="135" t="s">
        <v>112</v>
      </c>
      <c r="FU41" s="135">
        <v>43</v>
      </c>
      <c r="FV41" s="135">
        <v>42</v>
      </c>
      <c r="FW41" s="135">
        <v>38</v>
      </c>
      <c r="FX41" s="135">
        <v>33</v>
      </c>
      <c r="FY41" s="135">
        <v>48</v>
      </c>
      <c r="FZ41" s="135">
        <v>7</v>
      </c>
      <c r="GA41" s="135">
        <v>47</v>
      </c>
      <c r="GB41" s="135" t="s">
        <v>116</v>
      </c>
      <c r="GC41" s="135">
        <v>38</v>
      </c>
      <c r="GD41" s="135">
        <v>17</v>
      </c>
      <c r="GE41" s="135">
        <v>55</v>
      </c>
      <c r="GF41" s="135">
        <v>34</v>
      </c>
      <c r="GG41" s="135">
        <v>35</v>
      </c>
      <c r="GH41" s="135">
        <v>37</v>
      </c>
      <c r="GI41" s="135">
        <v>46</v>
      </c>
      <c r="GJ41" s="135">
        <v>38</v>
      </c>
      <c r="GK41" s="135">
        <v>19</v>
      </c>
      <c r="GL41" s="135">
        <v>43</v>
      </c>
      <c r="GM41" s="135">
        <v>32</v>
      </c>
      <c r="GN41" s="142">
        <v>31</v>
      </c>
      <c r="GO41" s="137">
        <v>31</v>
      </c>
      <c r="GP41" s="137">
        <v>26</v>
      </c>
      <c r="GQ41" s="137">
        <v>28</v>
      </c>
      <c r="GR41" s="137">
        <v>33</v>
      </c>
      <c r="GS41" s="137">
        <v>36</v>
      </c>
      <c r="GT41" s="137">
        <v>33</v>
      </c>
      <c r="GU41" s="137">
        <v>45</v>
      </c>
      <c r="GV41" s="137">
        <v>35</v>
      </c>
      <c r="GW41" s="137">
        <v>48</v>
      </c>
      <c r="GX41" s="137">
        <v>32</v>
      </c>
      <c r="GY41" s="137">
        <v>27</v>
      </c>
      <c r="GZ41" s="137">
        <v>33</v>
      </c>
      <c r="HA41" s="137">
        <v>28</v>
      </c>
      <c r="HB41" s="137">
        <v>31</v>
      </c>
      <c r="HC41" s="137" t="s">
        <v>599</v>
      </c>
      <c r="HD41" s="137">
        <v>50</v>
      </c>
      <c r="HE41" s="137">
        <v>42</v>
      </c>
      <c r="HF41" s="137">
        <v>45</v>
      </c>
      <c r="HG41" s="137">
        <v>54</v>
      </c>
      <c r="HH41" s="137">
        <v>46</v>
      </c>
      <c r="HI41" s="137">
        <v>42</v>
      </c>
      <c r="HJ41" s="137">
        <v>30</v>
      </c>
      <c r="HK41" s="137">
        <v>37</v>
      </c>
      <c r="HL41" s="137">
        <v>34</v>
      </c>
      <c r="HM41" s="137">
        <v>26</v>
      </c>
      <c r="HN41" s="137">
        <v>32</v>
      </c>
      <c r="HO41" s="137">
        <v>31</v>
      </c>
      <c r="HP41" s="137">
        <v>35</v>
      </c>
      <c r="HQ41" s="137">
        <v>47</v>
      </c>
      <c r="HR41" s="137">
        <v>36</v>
      </c>
      <c r="HS41" s="137">
        <v>37</v>
      </c>
      <c r="HT41" s="137">
        <v>43</v>
      </c>
      <c r="HU41" s="137">
        <v>34</v>
      </c>
      <c r="HV41" s="137">
        <v>26</v>
      </c>
      <c r="HW41" s="137">
        <v>30</v>
      </c>
      <c r="HX41" s="137">
        <v>30</v>
      </c>
      <c r="HY41" s="137">
        <v>29</v>
      </c>
      <c r="HZ41" s="137">
        <v>23</v>
      </c>
      <c r="IA41" s="137">
        <v>30</v>
      </c>
      <c r="IB41" s="137">
        <v>27</v>
      </c>
      <c r="IC41" s="137">
        <v>35</v>
      </c>
      <c r="ID41" s="137">
        <v>41</v>
      </c>
      <c r="IE41" s="137">
        <v>48</v>
      </c>
      <c r="IF41" s="137">
        <v>40</v>
      </c>
      <c r="IG41" s="137">
        <v>39</v>
      </c>
      <c r="IH41" s="137">
        <v>53</v>
      </c>
      <c r="II41" s="137">
        <v>27</v>
      </c>
      <c r="IJ41" s="137">
        <v>30</v>
      </c>
      <c r="IK41" s="137">
        <v>31</v>
      </c>
      <c r="IL41" s="137">
        <v>31</v>
      </c>
      <c r="IM41" s="137">
        <v>30</v>
      </c>
      <c r="IN41" s="137">
        <v>34</v>
      </c>
      <c r="IO41" s="137">
        <v>52</v>
      </c>
      <c r="IP41" s="137">
        <v>32</v>
      </c>
      <c r="IQ41" s="137">
        <v>40</v>
      </c>
      <c r="IR41" s="137">
        <v>23</v>
      </c>
      <c r="IS41" s="137" t="s">
        <v>602</v>
      </c>
      <c r="IT41" s="137" t="s">
        <v>602</v>
      </c>
      <c r="IU41" s="137" t="s">
        <v>602</v>
      </c>
      <c r="IV41" s="137">
        <v>19</v>
      </c>
      <c r="IW41" s="137">
        <v>18</v>
      </c>
      <c r="IX41" s="137">
        <v>27</v>
      </c>
      <c r="IY41" s="137">
        <v>29</v>
      </c>
      <c r="IZ41" s="137">
        <v>28</v>
      </c>
      <c r="JA41" s="137">
        <v>31</v>
      </c>
      <c r="JB41" s="137">
        <v>19</v>
      </c>
      <c r="JC41" s="137">
        <v>28</v>
      </c>
      <c r="JD41" s="137">
        <v>30</v>
      </c>
      <c r="JE41" s="137">
        <v>27</v>
      </c>
      <c r="JF41" s="137">
        <v>35</v>
      </c>
      <c r="JG41" s="137">
        <v>27</v>
      </c>
      <c r="JH41" s="137">
        <v>27</v>
      </c>
      <c r="JI41" s="137">
        <v>28</v>
      </c>
      <c r="JJ41" s="137">
        <v>20</v>
      </c>
      <c r="JK41" s="137" t="s">
        <v>602</v>
      </c>
      <c r="JL41" s="137">
        <v>25</v>
      </c>
      <c r="JM41" s="137">
        <v>34</v>
      </c>
      <c r="JN41" s="137">
        <v>29</v>
      </c>
      <c r="JO41" s="137">
        <v>29</v>
      </c>
      <c r="JP41" s="137">
        <v>29</v>
      </c>
      <c r="JQ41" s="137">
        <v>31</v>
      </c>
      <c r="JR41" s="137">
        <v>22</v>
      </c>
      <c r="JS41" s="137">
        <v>23</v>
      </c>
      <c r="JT41" s="137">
        <v>20</v>
      </c>
      <c r="JU41" s="137">
        <v>28</v>
      </c>
      <c r="JV41" s="137">
        <v>31</v>
      </c>
      <c r="JW41" s="137">
        <v>31</v>
      </c>
      <c r="JX41" s="137">
        <v>32</v>
      </c>
      <c r="JY41" s="137">
        <v>27</v>
      </c>
      <c r="JZ41" s="137">
        <v>32</v>
      </c>
      <c r="KA41" s="137">
        <v>28</v>
      </c>
      <c r="KB41" s="137">
        <v>35</v>
      </c>
      <c r="KC41" s="137">
        <v>18</v>
      </c>
      <c r="KD41" s="137">
        <v>31</v>
      </c>
      <c r="KE41" s="137">
        <v>34</v>
      </c>
      <c r="KF41" s="137">
        <v>29</v>
      </c>
      <c r="KG41" s="137">
        <v>23</v>
      </c>
      <c r="KH41" s="137">
        <v>19</v>
      </c>
      <c r="KI41" s="137">
        <v>34</v>
      </c>
      <c r="KJ41" s="137">
        <f t="shared" si="0"/>
        <v>26</v>
      </c>
      <c r="KK41" s="137">
        <f t="shared" si="1"/>
        <v>27.111111111111111</v>
      </c>
      <c r="KL41" s="137">
        <v>26</v>
      </c>
      <c r="KM41" s="137" t="s">
        <v>650</v>
      </c>
      <c r="KN41" s="137" t="s">
        <v>650</v>
      </c>
      <c r="KO41" s="137" t="s">
        <v>650</v>
      </c>
      <c r="KP41" s="137" t="s">
        <v>650</v>
      </c>
      <c r="KQ41" s="137">
        <v>25</v>
      </c>
      <c r="KR41" s="137">
        <v>21</v>
      </c>
      <c r="KS41" s="137">
        <v>24</v>
      </c>
      <c r="KT41" s="137">
        <v>20</v>
      </c>
      <c r="KU41" s="137">
        <v>19</v>
      </c>
      <c r="KV41" s="137">
        <v>17</v>
      </c>
      <c r="KW41" s="137">
        <v>23</v>
      </c>
      <c r="KX41" s="137">
        <v>25</v>
      </c>
      <c r="KY41" s="137">
        <v>24</v>
      </c>
      <c r="KZ41" s="137">
        <v>20</v>
      </c>
      <c r="LA41" s="137">
        <v>33</v>
      </c>
      <c r="LB41" s="137">
        <v>31</v>
      </c>
      <c r="LC41" s="137">
        <v>24</v>
      </c>
    </row>
    <row r="42" spans="1:315" s="137" customFormat="1" hidden="1" x14ac:dyDescent="0.25">
      <c r="A42" s="137" t="s">
        <v>534</v>
      </c>
      <c r="B42" s="137" t="s">
        <v>54</v>
      </c>
      <c r="C42" s="137" t="s">
        <v>53</v>
      </c>
      <c r="D42" s="137" t="s">
        <v>76</v>
      </c>
      <c r="E42" s="142" t="s">
        <v>90</v>
      </c>
      <c r="F42" s="142">
        <v>504203</v>
      </c>
      <c r="G42" s="142">
        <v>166940</v>
      </c>
      <c r="H42" s="142">
        <v>4</v>
      </c>
      <c r="I42" s="142">
        <v>1</v>
      </c>
      <c r="J42" s="144" t="s">
        <v>15</v>
      </c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>
        <v>45</v>
      </c>
      <c r="DY42" s="135">
        <v>39</v>
      </c>
      <c r="DZ42" s="135">
        <v>44</v>
      </c>
      <c r="EA42" s="135">
        <v>42</v>
      </c>
      <c r="EB42" s="135">
        <v>38</v>
      </c>
      <c r="EC42" s="135">
        <v>30</v>
      </c>
      <c r="ED42" s="135">
        <v>40</v>
      </c>
      <c r="EE42" s="135">
        <v>32</v>
      </c>
      <c r="EF42" s="135">
        <v>24</v>
      </c>
      <c r="EG42" s="135">
        <v>23</v>
      </c>
      <c r="EH42" s="135">
        <v>29</v>
      </c>
      <c r="EI42" s="135">
        <v>35</v>
      </c>
      <c r="EJ42" s="135">
        <v>30</v>
      </c>
      <c r="EK42" s="135">
        <v>51</v>
      </c>
      <c r="EL42" s="135">
        <v>52</v>
      </c>
      <c r="EM42" s="135">
        <v>37</v>
      </c>
      <c r="EN42" s="146" t="s">
        <v>488</v>
      </c>
      <c r="EO42" s="135">
        <v>37</v>
      </c>
      <c r="EP42" s="135">
        <v>40</v>
      </c>
      <c r="EQ42" s="135">
        <v>18</v>
      </c>
      <c r="ER42" s="145" t="s">
        <v>112</v>
      </c>
      <c r="ES42" s="135">
        <v>26</v>
      </c>
      <c r="ET42" s="135">
        <v>23</v>
      </c>
      <c r="EU42" s="135">
        <v>31</v>
      </c>
      <c r="EV42" s="135">
        <v>30</v>
      </c>
      <c r="EW42" s="135">
        <v>32</v>
      </c>
      <c r="EX42" s="135">
        <v>22</v>
      </c>
      <c r="EY42" s="135">
        <v>39</v>
      </c>
      <c r="EZ42" s="135">
        <v>37</v>
      </c>
      <c r="FA42" s="135" t="s">
        <v>112</v>
      </c>
      <c r="FB42" s="135">
        <v>30</v>
      </c>
      <c r="FC42" s="135">
        <v>36</v>
      </c>
      <c r="FD42" s="135" t="s">
        <v>112</v>
      </c>
      <c r="FE42" s="135" t="s">
        <v>112</v>
      </c>
      <c r="FF42" s="135">
        <v>36</v>
      </c>
      <c r="FG42" s="135" t="s">
        <v>112</v>
      </c>
      <c r="FH42" s="135">
        <v>51</v>
      </c>
      <c r="FI42" s="135">
        <v>46</v>
      </c>
      <c r="FJ42" s="135">
        <v>44</v>
      </c>
      <c r="FK42" s="135">
        <v>47</v>
      </c>
      <c r="FL42" s="135">
        <v>38</v>
      </c>
      <c r="FM42" s="135">
        <v>42</v>
      </c>
      <c r="FN42" s="135">
        <v>40</v>
      </c>
      <c r="FO42" s="135">
        <v>31</v>
      </c>
      <c r="FP42" s="135">
        <v>31</v>
      </c>
      <c r="FQ42" s="135">
        <v>39</v>
      </c>
      <c r="FR42" s="135">
        <v>36</v>
      </c>
      <c r="FS42" s="135">
        <v>43</v>
      </c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>
        <v>32</v>
      </c>
      <c r="GN42" s="142"/>
      <c r="IS42" s="137" t="s">
        <v>602</v>
      </c>
      <c r="IT42" s="137" t="s">
        <v>602</v>
      </c>
      <c r="IU42" s="137" t="s">
        <v>602</v>
      </c>
      <c r="KJ42" s="137" t="e">
        <f t="shared" si="0"/>
        <v>#DIV/0!</v>
      </c>
      <c r="KK42" s="137" t="e">
        <f t="shared" si="1"/>
        <v>#DIV/0!</v>
      </c>
      <c r="KM42" s="137" t="s">
        <v>650</v>
      </c>
      <c r="KN42" s="137" t="s">
        <v>650</v>
      </c>
      <c r="KO42" s="137" t="s">
        <v>650</v>
      </c>
      <c r="KP42" s="137" t="s">
        <v>650</v>
      </c>
    </row>
    <row r="43" spans="1:315" s="137" customFormat="1" x14ac:dyDescent="0.25">
      <c r="A43" s="137" t="s">
        <v>638</v>
      </c>
      <c r="B43" s="137" t="s">
        <v>56</v>
      </c>
      <c r="C43" s="137" t="s">
        <v>55</v>
      </c>
      <c r="D43" s="137" t="s">
        <v>76</v>
      </c>
      <c r="E43" s="142" t="s">
        <v>89</v>
      </c>
      <c r="F43" s="142">
        <v>504888</v>
      </c>
      <c r="G43" s="142">
        <v>166786</v>
      </c>
      <c r="H43" s="142">
        <v>1</v>
      </c>
      <c r="I43" s="142">
        <v>5</v>
      </c>
      <c r="J43" s="144" t="s">
        <v>15</v>
      </c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>
        <v>58</v>
      </c>
      <c r="DY43" s="135">
        <v>57</v>
      </c>
      <c r="DZ43" s="135">
        <v>31</v>
      </c>
      <c r="EA43" s="135">
        <v>52</v>
      </c>
      <c r="EB43" s="135">
        <v>58</v>
      </c>
      <c r="EC43" s="135">
        <v>35</v>
      </c>
      <c r="ED43" s="135">
        <v>60</v>
      </c>
      <c r="EE43" s="135" t="s">
        <v>112</v>
      </c>
      <c r="EF43" s="135">
        <v>55</v>
      </c>
      <c r="EG43" s="135">
        <v>53</v>
      </c>
      <c r="EH43" s="135">
        <v>22</v>
      </c>
      <c r="EI43" s="135">
        <v>67</v>
      </c>
      <c r="EJ43" s="135">
        <v>46</v>
      </c>
      <c r="EK43" s="135">
        <v>72</v>
      </c>
      <c r="EL43" s="135">
        <v>61</v>
      </c>
      <c r="EM43" s="135">
        <v>57</v>
      </c>
      <c r="EN43" s="135">
        <v>47</v>
      </c>
      <c r="EO43" s="135">
        <v>61</v>
      </c>
      <c r="EP43" s="135">
        <v>58</v>
      </c>
      <c r="EQ43" s="146">
        <v>9</v>
      </c>
      <c r="ER43" s="135">
        <v>56</v>
      </c>
      <c r="ES43" s="135">
        <v>46</v>
      </c>
      <c r="ET43" s="135">
        <v>45</v>
      </c>
      <c r="EU43" s="135">
        <v>44</v>
      </c>
      <c r="EV43" s="135">
        <v>61</v>
      </c>
      <c r="EW43" s="135">
        <v>58</v>
      </c>
      <c r="EX43" s="135">
        <v>50</v>
      </c>
      <c r="EY43" s="135">
        <v>50</v>
      </c>
      <c r="EZ43" s="135">
        <v>53</v>
      </c>
      <c r="FA43" s="135">
        <v>48</v>
      </c>
      <c r="FB43" s="135">
        <v>42</v>
      </c>
      <c r="FC43" s="135">
        <v>35</v>
      </c>
      <c r="FD43" s="135">
        <v>42</v>
      </c>
      <c r="FE43" s="135">
        <v>58</v>
      </c>
      <c r="FF43" s="135">
        <v>70</v>
      </c>
      <c r="FG43" s="135">
        <v>68</v>
      </c>
      <c r="FH43" s="135">
        <v>68</v>
      </c>
      <c r="FI43" s="135">
        <v>75</v>
      </c>
      <c r="FJ43" s="135">
        <v>67</v>
      </c>
      <c r="FK43" s="135">
        <v>73</v>
      </c>
      <c r="FL43" s="135">
        <v>71</v>
      </c>
      <c r="FM43" s="135">
        <v>67</v>
      </c>
      <c r="FN43" s="135">
        <v>40</v>
      </c>
      <c r="FO43" s="135">
        <v>45</v>
      </c>
      <c r="FP43" s="135">
        <v>54</v>
      </c>
      <c r="FQ43" s="135">
        <v>64</v>
      </c>
      <c r="FR43" s="135">
        <v>58</v>
      </c>
      <c r="FS43" s="135">
        <v>60</v>
      </c>
      <c r="FT43" s="135">
        <v>51</v>
      </c>
      <c r="FU43" s="135" t="s">
        <v>112</v>
      </c>
      <c r="FV43" s="135" t="s">
        <v>112</v>
      </c>
      <c r="FW43" s="135" t="s">
        <v>112</v>
      </c>
      <c r="FX43" s="135" t="s">
        <v>116</v>
      </c>
      <c r="FY43" s="135">
        <v>53</v>
      </c>
      <c r="FZ43" s="135">
        <v>49</v>
      </c>
      <c r="GA43" s="135">
        <v>36</v>
      </c>
      <c r="GB43" s="135">
        <v>42</v>
      </c>
      <c r="GC43" s="135">
        <v>5</v>
      </c>
      <c r="GD43" s="135">
        <v>46</v>
      </c>
      <c r="GE43" s="135">
        <v>42</v>
      </c>
      <c r="GF43" s="135">
        <v>48</v>
      </c>
      <c r="GG43" s="135">
        <v>43</v>
      </c>
      <c r="GH43" s="135">
        <v>41</v>
      </c>
      <c r="GI43" s="135">
        <v>46</v>
      </c>
      <c r="GJ43" s="135">
        <v>43</v>
      </c>
      <c r="GK43" s="135">
        <v>34</v>
      </c>
      <c r="GL43" s="135">
        <v>50</v>
      </c>
      <c r="GM43" s="135">
        <v>61</v>
      </c>
      <c r="GN43" s="142">
        <v>43</v>
      </c>
      <c r="GO43" s="137">
        <v>46</v>
      </c>
      <c r="GP43" s="137">
        <v>44</v>
      </c>
      <c r="GQ43" s="137">
        <v>35</v>
      </c>
      <c r="GR43" s="137">
        <v>33</v>
      </c>
      <c r="GS43" s="137">
        <v>39</v>
      </c>
      <c r="GT43" s="137">
        <v>48</v>
      </c>
      <c r="GU43" s="137">
        <v>48</v>
      </c>
      <c r="GV43" s="137">
        <v>39</v>
      </c>
      <c r="GW43" s="137">
        <v>55</v>
      </c>
      <c r="GX43" s="137" t="s">
        <v>599</v>
      </c>
      <c r="GY43" s="137">
        <v>35</v>
      </c>
      <c r="GZ43" s="137">
        <v>38</v>
      </c>
      <c r="HA43" s="137">
        <v>36</v>
      </c>
      <c r="HB43" s="137">
        <v>41</v>
      </c>
      <c r="HC43" s="137">
        <v>34</v>
      </c>
      <c r="HD43" s="137" t="s">
        <v>599</v>
      </c>
      <c r="HE43" s="137">
        <v>53</v>
      </c>
      <c r="HF43" s="137">
        <v>69</v>
      </c>
      <c r="HG43" s="137" t="s">
        <v>599</v>
      </c>
      <c r="HH43" s="137">
        <v>65</v>
      </c>
      <c r="HI43" s="137">
        <v>48</v>
      </c>
      <c r="HJ43" s="137">
        <v>33</v>
      </c>
      <c r="HK43" s="137" t="s">
        <v>599</v>
      </c>
      <c r="HL43" s="137">
        <v>57</v>
      </c>
      <c r="HM43" s="137">
        <v>53</v>
      </c>
      <c r="HN43" s="137">
        <v>53</v>
      </c>
      <c r="HO43" s="137">
        <v>47</v>
      </c>
      <c r="HP43" s="137">
        <v>65</v>
      </c>
      <c r="HQ43" s="137">
        <v>74</v>
      </c>
      <c r="HR43" s="137">
        <v>60</v>
      </c>
      <c r="HS43" s="137">
        <v>48</v>
      </c>
      <c r="HT43" s="137">
        <v>49</v>
      </c>
      <c r="HU43" s="137">
        <v>45</v>
      </c>
      <c r="HV43" s="137" t="s">
        <v>602</v>
      </c>
      <c r="HW43" s="137">
        <v>34</v>
      </c>
      <c r="HX43" s="137">
        <v>35</v>
      </c>
      <c r="HY43" s="137" t="s">
        <v>602</v>
      </c>
      <c r="HZ43" s="137">
        <v>36</v>
      </c>
      <c r="IA43" s="137" t="s">
        <v>602</v>
      </c>
      <c r="IB43" s="137">
        <v>42</v>
      </c>
      <c r="IC43" s="137">
        <v>59</v>
      </c>
      <c r="ID43" s="137">
        <v>63</v>
      </c>
      <c r="IE43" s="137">
        <v>75</v>
      </c>
      <c r="IF43" s="137">
        <v>81</v>
      </c>
      <c r="IG43" s="137">
        <v>64</v>
      </c>
      <c r="IH43" s="137">
        <v>76</v>
      </c>
      <c r="II43" s="137">
        <v>53</v>
      </c>
      <c r="IJ43" s="137">
        <v>52</v>
      </c>
      <c r="IK43" s="137">
        <v>57</v>
      </c>
      <c r="IL43" s="137">
        <v>56</v>
      </c>
      <c r="IM43" s="137">
        <v>52</v>
      </c>
      <c r="IN43" s="137">
        <v>53</v>
      </c>
      <c r="IO43" s="137">
        <v>61</v>
      </c>
      <c r="IP43" s="137">
        <v>56</v>
      </c>
      <c r="IQ43" s="137">
        <v>64</v>
      </c>
      <c r="IR43" s="137">
        <v>34</v>
      </c>
      <c r="IS43" s="137" t="s">
        <v>602</v>
      </c>
      <c r="IT43" s="137" t="s">
        <v>602</v>
      </c>
      <c r="IU43" s="137" t="s">
        <v>602</v>
      </c>
      <c r="IV43" s="137">
        <v>40</v>
      </c>
      <c r="IW43" s="137">
        <v>28</v>
      </c>
      <c r="IX43" s="137">
        <v>40</v>
      </c>
      <c r="IY43" s="137">
        <v>49</v>
      </c>
      <c r="IZ43" s="137">
        <v>41</v>
      </c>
      <c r="JA43" s="137">
        <v>55</v>
      </c>
      <c r="JB43" s="137">
        <v>43</v>
      </c>
      <c r="JC43" s="137">
        <v>45</v>
      </c>
      <c r="JD43" s="137">
        <v>48</v>
      </c>
      <c r="JE43" s="137">
        <v>32</v>
      </c>
      <c r="JF43" s="137">
        <v>39</v>
      </c>
      <c r="JG43" s="137">
        <v>34</v>
      </c>
      <c r="JH43" s="137">
        <v>40</v>
      </c>
      <c r="JI43" s="137">
        <v>39</v>
      </c>
      <c r="JJ43" s="137">
        <v>29</v>
      </c>
      <c r="JK43" s="137">
        <v>49</v>
      </c>
      <c r="JL43" s="137">
        <v>38</v>
      </c>
      <c r="JM43" s="137">
        <v>45</v>
      </c>
      <c r="JN43" s="137" t="s">
        <v>602</v>
      </c>
      <c r="JO43" s="137">
        <v>48</v>
      </c>
      <c r="JP43" s="137">
        <v>27</v>
      </c>
      <c r="JQ43" s="137" t="s">
        <v>602</v>
      </c>
      <c r="JR43" s="137">
        <v>22</v>
      </c>
      <c r="JS43" s="137">
        <v>39</v>
      </c>
      <c r="JT43" s="137">
        <v>38</v>
      </c>
      <c r="JU43" s="137">
        <v>45</v>
      </c>
      <c r="JV43" s="137">
        <v>44</v>
      </c>
      <c r="JW43" s="137">
        <v>45</v>
      </c>
      <c r="JX43" s="137">
        <v>47</v>
      </c>
      <c r="JY43" s="137">
        <v>44</v>
      </c>
      <c r="JZ43" s="137">
        <v>44</v>
      </c>
      <c r="KA43" s="137">
        <v>49</v>
      </c>
      <c r="KB43" s="137">
        <v>59</v>
      </c>
      <c r="KC43" s="137">
        <v>35</v>
      </c>
      <c r="KD43" s="137">
        <v>42</v>
      </c>
      <c r="KE43" s="137">
        <v>34</v>
      </c>
      <c r="KF43" s="137">
        <v>40</v>
      </c>
      <c r="KG43" s="137">
        <v>37</v>
      </c>
      <c r="KH43" s="137">
        <v>25</v>
      </c>
      <c r="KI43" s="180" t="s">
        <v>602</v>
      </c>
      <c r="KJ43" s="137">
        <f>AVERAGE(JO43:KH43)</f>
        <v>40.210526315789473</v>
      </c>
      <c r="KK43" s="137">
        <f>AVERAGE(JO43:KH43)</f>
        <v>40.210526315789473</v>
      </c>
      <c r="KL43" s="137" t="s">
        <v>650</v>
      </c>
      <c r="KM43" s="137" t="s">
        <v>650</v>
      </c>
      <c r="KN43" s="137" t="s">
        <v>650</v>
      </c>
      <c r="KO43" s="137" t="s">
        <v>650</v>
      </c>
      <c r="KP43" s="137" t="s">
        <v>650</v>
      </c>
      <c r="KQ43" s="137">
        <v>46</v>
      </c>
      <c r="KR43" s="137">
        <v>33</v>
      </c>
      <c r="KS43" s="137">
        <v>31</v>
      </c>
      <c r="KT43" s="137">
        <v>30</v>
      </c>
      <c r="KU43" s="137">
        <v>28</v>
      </c>
      <c r="KV43" s="137">
        <v>30</v>
      </c>
      <c r="KW43" s="137">
        <v>28</v>
      </c>
      <c r="KX43" s="137">
        <v>36</v>
      </c>
      <c r="KY43" s="137">
        <v>39</v>
      </c>
      <c r="KZ43" s="137">
        <v>33</v>
      </c>
      <c r="LA43" s="137">
        <v>53</v>
      </c>
      <c r="LB43" s="137">
        <v>49</v>
      </c>
      <c r="LC43" s="137">
        <v>30</v>
      </c>
    </row>
    <row r="44" spans="1:315" s="137" customFormat="1" hidden="1" x14ac:dyDescent="0.25">
      <c r="A44" s="137" t="s">
        <v>532</v>
      </c>
      <c r="B44" s="137" t="s">
        <v>58</v>
      </c>
      <c r="C44" s="137" t="s">
        <v>57</v>
      </c>
      <c r="D44" s="137" t="s">
        <v>76</v>
      </c>
      <c r="E44" s="142" t="s">
        <v>91</v>
      </c>
      <c r="F44" s="142">
        <v>504852</v>
      </c>
      <c r="G44" s="142">
        <v>166046</v>
      </c>
      <c r="H44" s="142">
        <v>3</v>
      </c>
      <c r="I44" s="142">
        <v>10</v>
      </c>
      <c r="J44" s="144" t="s">
        <v>15</v>
      </c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>
        <v>42</v>
      </c>
      <c r="DY44" s="135">
        <v>40</v>
      </c>
      <c r="DZ44" s="135">
        <v>52</v>
      </c>
      <c r="EA44" s="135">
        <v>52</v>
      </c>
      <c r="EB44" s="135">
        <v>55</v>
      </c>
      <c r="EC44" s="135">
        <v>28</v>
      </c>
      <c r="ED44" s="135">
        <v>40</v>
      </c>
      <c r="EE44" s="135">
        <v>31</v>
      </c>
      <c r="EF44" s="135">
        <v>32</v>
      </c>
      <c r="EG44" s="135">
        <v>31</v>
      </c>
      <c r="EH44" s="135">
        <v>19</v>
      </c>
      <c r="EI44" s="135">
        <v>34</v>
      </c>
      <c r="EJ44" s="135">
        <v>27</v>
      </c>
      <c r="EK44" s="135">
        <v>46</v>
      </c>
      <c r="EL44" s="135">
        <v>57</v>
      </c>
      <c r="EM44" s="135">
        <v>46</v>
      </c>
      <c r="EN44" s="135">
        <v>32</v>
      </c>
      <c r="EO44" s="135">
        <v>33</v>
      </c>
      <c r="EP44" s="135">
        <v>36</v>
      </c>
      <c r="EQ44" s="135">
        <v>27</v>
      </c>
      <c r="ER44" s="135">
        <v>30</v>
      </c>
      <c r="ES44" s="135">
        <v>30</v>
      </c>
      <c r="ET44" s="135">
        <v>29</v>
      </c>
      <c r="EU44" s="135">
        <v>36</v>
      </c>
      <c r="EV44" s="135">
        <v>37</v>
      </c>
      <c r="EW44" s="135">
        <v>45</v>
      </c>
      <c r="EX44" s="135">
        <v>35</v>
      </c>
      <c r="EY44" s="135">
        <v>32</v>
      </c>
      <c r="EZ44" s="135">
        <v>24</v>
      </c>
      <c r="FA44" s="135">
        <v>33</v>
      </c>
      <c r="FB44" s="135">
        <v>32</v>
      </c>
      <c r="FC44" s="135"/>
      <c r="FD44" s="135"/>
      <c r="FE44" s="135"/>
      <c r="FF44" s="135" t="s">
        <v>112</v>
      </c>
      <c r="FG44" s="135">
        <v>27</v>
      </c>
      <c r="FH44" s="135">
        <v>45</v>
      </c>
      <c r="FI44" s="135">
        <v>49</v>
      </c>
      <c r="FJ44" s="148" t="s">
        <v>488</v>
      </c>
      <c r="FK44" s="135">
        <v>27</v>
      </c>
      <c r="FL44" s="135">
        <v>36</v>
      </c>
      <c r="FM44" s="135">
        <v>41</v>
      </c>
      <c r="FN44" s="135">
        <v>33</v>
      </c>
      <c r="FO44" s="135">
        <v>27</v>
      </c>
      <c r="FP44" s="135">
        <v>34</v>
      </c>
      <c r="FQ44" s="135">
        <v>32</v>
      </c>
      <c r="FR44" s="135">
        <v>27</v>
      </c>
      <c r="FS44" s="135">
        <v>43</v>
      </c>
      <c r="FT44" s="135" t="s">
        <v>112</v>
      </c>
      <c r="FU44" s="135">
        <v>48</v>
      </c>
      <c r="FV44" s="135">
        <v>3</v>
      </c>
      <c r="FW44" s="135">
        <v>41</v>
      </c>
      <c r="FX44" s="135">
        <v>38</v>
      </c>
      <c r="FY44" s="135">
        <v>46</v>
      </c>
      <c r="FZ44" s="135" t="s">
        <v>573</v>
      </c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>
        <v>61</v>
      </c>
      <c r="GN44" s="142"/>
      <c r="IS44" s="137" t="s">
        <v>602</v>
      </c>
      <c r="IT44" s="137" t="s">
        <v>602</v>
      </c>
      <c r="IU44" s="137" t="s">
        <v>602</v>
      </c>
      <c r="KJ44" s="137" t="e">
        <f t="shared" si="0"/>
        <v>#DIV/0!</v>
      </c>
      <c r="KK44" s="137" t="e">
        <f t="shared" si="1"/>
        <v>#DIV/0!</v>
      </c>
      <c r="KM44" s="137" t="s">
        <v>650</v>
      </c>
      <c r="KN44" s="137" t="s">
        <v>650</v>
      </c>
      <c r="KO44" s="137" t="s">
        <v>650</v>
      </c>
      <c r="KP44" s="137" t="s">
        <v>650</v>
      </c>
    </row>
    <row r="45" spans="1:315" s="137" customFormat="1" x14ac:dyDescent="0.25">
      <c r="A45" s="137" t="s">
        <v>642</v>
      </c>
      <c r="B45" s="137" t="s">
        <v>60</v>
      </c>
      <c r="C45" s="137" t="s">
        <v>59</v>
      </c>
      <c r="D45" s="137" t="s">
        <v>76</v>
      </c>
      <c r="E45" s="142" t="s">
        <v>92</v>
      </c>
      <c r="F45" s="142">
        <v>501748</v>
      </c>
      <c r="G45" s="142">
        <v>171316</v>
      </c>
      <c r="H45" s="142">
        <v>2</v>
      </c>
      <c r="I45" s="142"/>
      <c r="J45" s="144" t="s">
        <v>15</v>
      </c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>
        <v>12</v>
      </c>
      <c r="DY45" s="135">
        <v>46</v>
      </c>
      <c r="DZ45" s="135">
        <v>47</v>
      </c>
      <c r="EA45" s="135">
        <v>51</v>
      </c>
      <c r="EB45" s="135">
        <v>55</v>
      </c>
      <c r="EC45" s="135">
        <v>42</v>
      </c>
      <c r="ED45" s="135">
        <v>44</v>
      </c>
      <c r="EE45" s="135">
        <v>37</v>
      </c>
      <c r="EF45" s="135" t="s">
        <v>112</v>
      </c>
      <c r="EG45" s="135">
        <v>40</v>
      </c>
      <c r="EH45" s="135">
        <v>58</v>
      </c>
      <c r="EI45" s="135">
        <v>47</v>
      </c>
      <c r="EJ45" s="135">
        <v>24</v>
      </c>
      <c r="EK45" s="135">
        <v>58</v>
      </c>
      <c r="EL45" s="135">
        <v>52</v>
      </c>
      <c r="EM45" s="135" t="s">
        <v>112</v>
      </c>
      <c r="EN45" s="135">
        <v>30</v>
      </c>
      <c r="EO45" s="135" t="s">
        <v>112</v>
      </c>
      <c r="EP45" s="135" t="s">
        <v>112</v>
      </c>
      <c r="EQ45" s="135">
        <v>24</v>
      </c>
      <c r="ER45" s="135">
        <v>37</v>
      </c>
      <c r="ES45" s="135">
        <v>32</v>
      </c>
      <c r="ET45" s="135" t="s">
        <v>112</v>
      </c>
      <c r="EU45" s="135" t="s">
        <v>112</v>
      </c>
      <c r="EV45" s="135" t="s">
        <v>112</v>
      </c>
      <c r="EW45" s="135">
        <v>47</v>
      </c>
      <c r="EX45" s="135">
        <v>42</v>
      </c>
      <c r="EY45" s="135">
        <v>36</v>
      </c>
      <c r="EZ45" s="135" t="s">
        <v>112</v>
      </c>
      <c r="FA45" s="135" t="s">
        <v>112</v>
      </c>
      <c r="FB45" s="135" t="s">
        <v>112</v>
      </c>
      <c r="FC45" s="135">
        <v>35</v>
      </c>
      <c r="FD45" s="135">
        <v>27</v>
      </c>
      <c r="FE45" s="135">
        <v>31</v>
      </c>
      <c r="FF45" s="135">
        <v>34</v>
      </c>
      <c r="FG45" s="135" t="s">
        <v>112</v>
      </c>
      <c r="FH45" s="135">
        <v>52</v>
      </c>
      <c r="FI45" s="148" t="s">
        <v>488</v>
      </c>
      <c r="FJ45" s="135">
        <v>68</v>
      </c>
      <c r="FK45" s="135">
        <v>47</v>
      </c>
      <c r="FL45" s="135">
        <v>43</v>
      </c>
      <c r="FM45" s="135">
        <v>39</v>
      </c>
      <c r="FN45" s="135">
        <v>34</v>
      </c>
      <c r="FO45" s="135">
        <v>28</v>
      </c>
      <c r="FP45" s="135">
        <v>35</v>
      </c>
      <c r="FQ45" s="135">
        <v>34</v>
      </c>
      <c r="FR45" s="135">
        <v>36</v>
      </c>
      <c r="FS45" s="135">
        <v>43</v>
      </c>
      <c r="FT45" s="135">
        <v>41</v>
      </c>
      <c r="FU45" s="135">
        <v>53</v>
      </c>
      <c r="FV45" s="135">
        <v>48</v>
      </c>
      <c r="FW45" s="135" t="s">
        <v>112</v>
      </c>
      <c r="FX45" s="135">
        <v>47</v>
      </c>
      <c r="FY45" s="135" t="s">
        <v>116</v>
      </c>
      <c r="FZ45" s="135" t="s">
        <v>116</v>
      </c>
      <c r="GA45" s="135">
        <v>44</v>
      </c>
      <c r="GB45" s="135" t="s">
        <v>116</v>
      </c>
      <c r="GC45" s="135">
        <v>32</v>
      </c>
      <c r="GD45" s="135">
        <v>28</v>
      </c>
      <c r="GE45" s="135" t="s">
        <v>116</v>
      </c>
      <c r="GF45" s="135">
        <v>33</v>
      </c>
      <c r="GG45" s="135">
        <v>29</v>
      </c>
      <c r="GH45" s="135" t="s">
        <v>116</v>
      </c>
      <c r="GI45" s="135">
        <v>36</v>
      </c>
      <c r="GJ45" s="135">
        <v>40</v>
      </c>
      <c r="GK45" s="135">
        <v>28</v>
      </c>
      <c r="GL45" s="135">
        <v>37</v>
      </c>
      <c r="GM45" s="135" t="s">
        <v>116</v>
      </c>
      <c r="GN45" s="142" t="s">
        <v>116</v>
      </c>
      <c r="GO45" s="137">
        <v>29</v>
      </c>
      <c r="GP45" s="137">
        <v>30</v>
      </c>
      <c r="GQ45" s="137">
        <v>25</v>
      </c>
      <c r="GR45" s="137">
        <v>3</v>
      </c>
      <c r="GS45" s="137">
        <v>34</v>
      </c>
      <c r="GT45" s="137">
        <v>29</v>
      </c>
      <c r="GU45" s="137" t="s">
        <v>599</v>
      </c>
      <c r="GV45" s="137">
        <v>33</v>
      </c>
      <c r="GW45" s="137" t="s">
        <v>599</v>
      </c>
      <c r="GX45" s="137" t="s">
        <v>599</v>
      </c>
      <c r="GY45" s="137" t="s">
        <v>599</v>
      </c>
      <c r="GZ45" s="137">
        <v>19</v>
      </c>
      <c r="HA45" s="137">
        <v>17</v>
      </c>
      <c r="HB45" s="137">
        <v>29</v>
      </c>
      <c r="HC45" s="137">
        <v>20</v>
      </c>
      <c r="HD45" s="137">
        <v>35</v>
      </c>
      <c r="HE45" s="137">
        <v>41</v>
      </c>
      <c r="HF45" s="137">
        <v>64</v>
      </c>
      <c r="HG45" s="137">
        <v>49</v>
      </c>
      <c r="HH45" s="137">
        <v>42</v>
      </c>
      <c r="HI45" s="137" t="s">
        <v>599</v>
      </c>
      <c r="HJ45" s="137">
        <v>28</v>
      </c>
      <c r="HK45" s="137">
        <v>16</v>
      </c>
      <c r="HL45" s="137">
        <v>30</v>
      </c>
      <c r="HM45" s="137">
        <v>28</v>
      </c>
      <c r="HN45" s="137">
        <v>27</v>
      </c>
      <c r="HO45" s="137">
        <v>29</v>
      </c>
      <c r="HP45" s="137">
        <v>34</v>
      </c>
      <c r="HQ45" s="137">
        <v>41</v>
      </c>
      <c r="HR45" s="137">
        <v>34</v>
      </c>
      <c r="HS45" s="137">
        <v>29</v>
      </c>
      <c r="HT45" s="137">
        <v>27</v>
      </c>
      <c r="HU45" s="137">
        <v>27</v>
      </c>
      <c r="HV45" s="137">
        <v>21</v>
      </c>
      <c r="HW45" s="137">
        <v>18</v>
      </c>
      <c r="HX45" s="137">
        <v>26</v>
      </c>
      <c r="HY45" s="137">
        <v>30</v>
      </c>
      <c r="HZ45" s="137">
        <v>22</v>
      </c>
      <c r="IA45" s="137">
        <v>48</v>
      </c>
      <c r="IB45" s="137">
        <v>40</v>
      </c>
      <c r="IC45" s="137">
        <v>41</v>
      </c>
      <c r="ID45" s="137">
        <v>58</v>
      </c>
      <c r="IE45" s="137">
        <v>61</v>
      </c>
      <c r="IF45" s="137">
        <v>42</v>
      </c>
      <c r="IG45" s="137">
        <v>29</v>
      </c>
      <c r="IH45" s="137">
        <v>33</v>
      </c>
      <c r="II45" s="137">
        <v>27</v>
      </c>
      <c r="IJ45" s="137">
        <v>29</v>
      </c>
      <c r="IK45" s="137">
        <v>23</v>
      </c>
      <c r="IL45" s="137">
        <v>32</v>
      </c>
      <c r="IM45" s="137" t="s">
        <v>602</v>
      </c>
      <c r="IN45" s="137">
        <v>32</v>
      </c>
      <c r="IO45" s="137">
        <v>37</v>
      </c>
      <c r="IP45" s="137">
        <v>33</v>
      </c>
      <c r="IQ45" s="137">
        <v>36</v>
      </c>
      <c r="IR45" s="137">
        <v>43</v>
      </c>
      <c r="IS45" s="137" t="s">
        <v>602</v>
      </c>
      <c r="IT45" s="137" t="s">
        <v>602</v>
      </c>
      <c r="IU45" s="137" t="s">
        <v>602</v>
      </c>
      <c r="IV45" s="137">
        <v>19</v>
      </c>
      <c r="IW45" s="137">
        <v>20</v>
      </c>
      <c r="IX45" s="137" t="s">
        <v>602</v>
      </c>
      <c r="IY45" s="137">
        <v>26</v>
      </c>
      <c r="IZ45" s="137">
        <v>24</v>
      </c>
      <c r="JA45" s="137">
        <v>28</v>
      </c>
      <c r="JB45" s="137">
        <v>18</v>
      </c>
      <c r="JC45" s="137">
        <v>26</v>
      </c>
      <c r="JD45" s="137">
        <v>25</v>
      </c>
      <c r="JE45" s="137">
        <v>24</v>
      </c>
      <c r="JF45" s="137" t="s">
        <v>602</v>
      </c>
      <c r="JG45" s="137">
        <v>19</v>
      </c>
      <c r="JH45" s="137">
        <v>21</v>
      </c>
      <c r="JI45" s="137">
        <v>20</v>
      </c>
      <c r="JJ45" s="137">
        <v>17</v>
      </c>
      <c r="JK45" s="137">
        <v>26</v>
      </c>
      <c r="JL45" s="137">
        <v>23</v>
      </c>
      <c r="JM45" s="137">
        <v>31</v>
      </c>
      <c r="JN45" s="137">
        <v>27</v>
      </c>
      <c r="JO45" s="137">
        <v>28</v>
      </c>
      <c r="JP45" s="137">
        <v>28</v>
      </c>
      <c r="JQ45" s="137">
        <v>26</v>
      </c>
      <c r="JR45" s="137">
        <v>24</v>
      </c>
      <c r="JS45" s="137">
        <v>20</v>
      </c>
      <c r="JT45" s="137">
        <v>25</v>
      </c>
      <c r="JU45" s="137">
        <v>24</v>
      </c>
      <c r="JV45" s="137">
        <v>27</v>
      </c>
      <c r="JW45" s="137">
        <v>26</v>
      </c>
      <c r="JX45" s="137">
        <v>25</v>
      </c>
      <c r="JY45" s="137">
        <v>31</v>
      </c>
      <c r="JZ45" s="137">
        <v>30</v>
      </c>
      <c r="KA45" s="137">
        <v>33</v>
      </c>
      <c r="KB45" s="137">
        <v>30</v>
      </c>
      <c r="KC45" s="137">
        <v>23</v>
      </c>
      <c r="KD45" s="137">
        <v>23</v>
      </c>
      <c r="KE45" s="137">
        <v>25</v>
      </c>
      <c r="KF45" s="137">
        <v>22</v>
      </c>
      <c r="KG45" s="137">
        <v>24</v>
      </c>
      <c r="KH45" s="137">
        <v>18</v>
      </c>
      <c r="KI45" s="137">
        <v>31</v>
      </c>
      <c r="KJ45" s="137">
        <f t="shared" si="0"/>
        <v>25</v>
      </c>
      <c r="KK45" s="137">
        <f t="shared" si="1"/>
        <v>25.333333333333332</v>
      </c>
      <c r="KL45" s="137">
        <v>28</v>
      </c>
      <c r="KM45" s="137" t="s">
        <v>650</v>
      </c>
      <c r="KN45" s="137" t="s">
        <v>650</v>
      </c>
      <c r="KO45" s="137" t="s">
        <v>650</v>
      </c>
      <c r="KP45" s="137" t="s">
        <v>650</v>
      </c>
      <c r="KQ45" s="137">
        <v>23</v>
      </c>
      <c r="KR45" s="137">
        <v>22</v>
      </c>
      <c r="KS45" s="137">
        <v>23</v>
      </c>
      <c r="KT45" s="137">
        <v>20</v>
      </c>
      <c r="KU45" s="137">
        <v>17</v>
      </c>
      <c r="KV45" s="137">
        <v>15</v>
      </c>
      <c r="KW45" s="137">
        <v>32</v>
      </c>
      <c r="KX45" s="137">
        <v>22</v>
      </c>
      <c r="KY45" s="137">
        <v>20</v>
      </c>
      <c r="KZ45" s="137">
        <v>21</v>
      </c>
      <c r="LA45" s="137">
        <v>27</v>
      </c>
      <c r="LB45" s="137">
        <v>28</v>
      </c>
      <c r="LC45" s="137">
        <v>24</v>
      </c>
    </row>
    <row r="46" spans="1:315" s="137" customFormat="1" x14ac:dyDescent="0.25">
      <c r="A46" s="137" t="s">
        <v>639</v>
      </c>
      <c r="B46" s="137" t="s">
        <v>62</v>
      </c>
      <c r="C46" s="137" t="s">
        <v>61</v>
      </c>
      <c r="D46" s="137" t="s">
        <v>76</v>
      </c>
      <c r="E46" s="142" t="s">
        <v>92</v>
      </c>
      <c r="F46" s="142">
        <v>501716</v>
      </c>
      <c r="G46" s="142">
        <v>171383</v>
      </c>
      <c r="H46" s="142">
        <v>3</v>
      </c>
      <c r="I46" s="142">
        <v>6</v>
      </c>
      <c r="J46" s="144" t="s">
        <v>15</v>
      </c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>
        <v>57</v>
      </c>
      <c r="DY46" s="135">
        <v>62</v>
      </c>
      <c r="DZ46" s="135">
        <v>74</v>
      </c>
      <c r="EA46" s="135">
        <v>71</v>
      </c>
      <c r="EB46" s="135">
        <v>89</v>
      </c>
      <c r="EC46" s="135">
        <v>55</v>
      </c>
      <c r="ED46" s="135">
        <v>78</v>
      </c>
      <c r="EE46" s="135">
        <v>59</v>
      </c>
      <c r="EF46" s="135">
        <v>53</v>
      </c>
      <c r="EG46" s="135">
        <v>56</v>
      </c>
      <c r="EH46" s="135" t="s">
        <v>112</v>
      </c>
      <c r="EI46" s="135">
        <v>68</v>
      </c>
      <c r="EJ46" s="135">
        <v>54</v>
      </c>
      <c r="EK46" s="135">
        <v>90</v>
      </c>
      <c r="EL46" s="135">
        <v>66</v>
      </c>
      <c r="EM46" s="135">
        <v>74</v>
      </c>
      <c r="EN46" s="135">
        <v>49</v>
      </c>
      <c r="EO46" s="135">
        <v>63</v>
      </c>
      <c r="EP46" s="135">
        <v>62</v>
      </c>
      <c r="EQ46" s="135">
        <v>45</v>
      </c>
      <c r="ER46" s="135">
        <v>60</v>
      </c>
      <c r="ES46" s="135">
        <v>58</v>
      </c>
      <c r="ET46" s="135">
        <v>57</v>
      </c>
      <c r="EU46" s="135">
        <v>58</v>
      </c>
      <c r="EV46" s="135">
        <v>61</v>
      </c>
      <c r="EW46" s="135">
        <v>64</v>
      </c>
      <c r="EX46" s="135">
        <v>56</v>
      </c>
      <c r="EY46" s="135">
        <v>54</v>
      </c>
      <c r="EZ46" s="135">
        <v>66</v>
      </c>
      <c r="FA46" s="135" t="s">
        <v>112</v>
      </c>
      <c r="FB46" s="135" t="s">
        <v>112</v>
      </c>
      <c r="FC46" s="135">
        <v>56</v>
      </c>
      <c r="FD46" s="135">
        <v>60</v>
      </c>
      <c r="FE46" s="135">
        <v>61</v>
      </c>
      <c r="FF46" s="135">
        <v>58</v>
      </c>
      <c r="FG46" s="135" t="s">
        <v>112</v>
      </c>
      <c r="FH46" s="135">
        <v>75</v>
      </c>
      <c r="FI46" s="135">
        <v>76</v>
      </c>
      <c r="FJ46" s="135">
        <v>65</v>
      </c>
      <c r="FK46" s="135">
        <v>20</v>
      </c>
      <c r="FL46" s="135">
        <v>65</v>
      </c>
      <c r="FM46" s="135">
        <v>58</v>
      </c>
      <c r="FN46" s="135">
        <v>71</v>
      </c>
      <c r="FO46" s="135">
        <v>75</v>
      </c>
      <c r="FP46" s="135">
        <v>61</v>
      </c>
      <c r="FQ46" s="135">
        <v>77</v>
      </c>
      <c r="FR46" s="135">
        <v>67</v>
      </c>
      <c r="FS46" s="135">
        <v>66</v>
      </c>
      <c r="FT46" s="135">
        <v>57</v>
      </c>
      <c r="FU46" s="135">
        <v>85</v>
      </c>
      <c r="FV46" s="135">
        <v>66</v>
      </c>
      <c r="FW46" s="135">
        <v>61</v>
      </c>
      <c r="FX46" s="135">
        <v>65</v>
      </c>
      <c r="FY46" s="135">
        <v>57</v>
      </c>
      <c r="FZ46" s="135">
        <v>59</v>
      </c>
      <c r="GA46" s="135" t="s">
        <v>116</v>
      </c>
      <c r="GB46" s="135" t="s">
        <v>116</v>
      </c>
      <c r="GC46" s="135">
        <v>63</v>
      </c>
      <c r="GD46" s="135">
        <v>61</v>
      </c>
      <c r="GE46" s="135" t="s">
        <v>116</v>
      </c>
      <c r="GF46" s="135">
        <v>64</v>
      </c>
      <c r="GG46" s="135">
        <v>54</v>
      </c>
      <c r="GH46" s="135">
        <v>61</v>
      </c>
      <c r="GI46" s="135">
        <v>60</v>
      </c>
      <c r="GJ46" s="135">
        <v>25</v>
      </c>
      <c r="GK46" s="135">
        <v>2</v>
      </c>
      <c r="GL46" s="135">
        <v>35</v>
      </c>
      <c r="GM46" s="135">
        <v>33</v>
      </c>
      <c r="GN46" s="142">
        <v>55</v>
      </c>
      <c r="GO46" s="137">
        <v>50</v>
      </c>
      <c r="GP46" s="137">
        <v>48</v>
      </c>
      <c r="GQ46" s="137">
        <v>50</v>
      </c>
      <c r="GR46" s="137">
        <v>53</v>
      </c>
      <c r="GS46" s="137">
        <v>53</v>
      </c>
      <c r="GT46" s="137">
        <v>43</v>
      </c>
      <c r="GU46" s="137">
        <v>63</v>
      </c>
      <c r="GV46" s="137">
        <v>45</v>
      </c>
      <c r="GW46" s="137">
        <v>63</v>
      </c>
      <c r="GX46" s="137">
        <v>51</v>
      </c>
      <c r="GY46" s="137">
        <v>46</v>
      </c>
      <c r="GZ46" s="137">
        <v>30</v>
      </c>
      <c r="HA46" s="137">
        <v>36</v>
      </c>
      <c r="HB46" s="137">
        <v>47</v>
      </c>
      <c r="HC46" s="137">
        <v>37</v>
      </c>
      <c r="HD46" s="137">
        <v>36</v>
      </c>
      <c r="HE46" s="137">
        <v>51</v>
      </c>
      <c r="HF46" s="137">
        <v>51</v>
      </c>
      <c r="HG46" s="137">
        <v>65</v>
      </c>
      <c r="HH46" s="137">
        <v>68</v>
      </c>
      <c r="HI46" s="137" t="s">
        <v>599</v>
      </c>
      <c r="HJ46" s="137">
        <v>48</v>
      </c>
      <c r="HK46" s="137">
        <v>32</v>
      </c>
      <c r="HL46" s="137">
        <v>43</v>
      </c>
      <c r="HM46" s="137">
        <v>43</v>
      </c>
      <c r="HN46" s="137">
        <v>35</v>
      </c>
      <c r="HO46" s="137">
        <v>42</v>
      </c>
      <c r="HP46" s="137">
        <v>43</v>
      </c>
      <c r="HQ46" s="137">
        <v>54</v>
      </c>
      <c r="HR46" s="137">
        <v>38</v>
      </c>
      <c r="HS46" s="137">
        <v>39</v>
      </c>
      <c r="HT46" s="137">
        <v>36</v>
      </c>
      <c r="HU46" s="137">
        <v>41</v>
      </c>
      <c r="HV46" s="137">
        <v>39</v>
      </c>
      <c r="HW46" s="137">
        <v>41</v>
      </c>
      <c r="HX46" s="137">
        <v>33</v>
      </c>
      <c r="HY46" s="137">
        <v>38</v>
      </c>
      <c r="HZ46" s="137">
        <v>36</v>
      </c>
      <c r="IA46" s="137">
        <v>27</v>
      </c>
      <c r="IB46" s="137">
        <v>23</v>
      </c>
      <c r="IC46" s="137">
        <v>32</v>
      </c>
      <c r="ID46" s="137">
        <v>36</v>
      </c>
      <c r="IE46" s="137">
        <v>43</v>
      </c>
      <c r="IF46" s="137">
        <v>62</v>
      </c>
      <c r="IG46" s="137">
        <v>60</v>
      </c>
      <c r="IH46" s="137">
        <v>45</v>
      </c>
      <c r="II46" s="137" t="s">
        <v>602</v>
      </c>
      <c r="IJ46" s="137">
        <v>47</v>
      </c>
      <c r="IK46" s="137" t="s">
        <v>602</v>
      </c>
      <c r="IL46" s="137">
        <v>47</v>
      </c>
      <c r="IM46" s="137">
        <v>45</v>
      </c>
      <c r="IN46" s="137">
        <v>47</v>
      </c>
      <c r="IO46" s="137">
        <v>58</v>
      </c>
      <c r="IP46" s="137">
        <v>43</v>
      </c>
      <c r="IQ46" s="137">
        <v>56</v>
      </c>
      <c r="IR46" s="137">
        <v>42</v>
      </c>
      <c r="IS46" s="137" t="s">
        <v>602</v>
      </c>
      <c r="IT46" s="137" t="s">
        <v>602</v>
      </c>
      <c r="IU46" s="137" t="s">
        <v>602</v>
      </c>
      <c r="IV46" s="137">
        <v>32</v>
      </c>
      <c r="IW46" s="137">
        <v>36</v>
      </c>
      <c r="IX46" s="137" t="s">
        <v>602</v>
      </c>
      <c r="IY46" s="137">
        <v>43</v>
      </c>
      <c r="IZ46" s="137">
        <v>39</v>
      </c>
      <c r="JA46" s="137">
        <v>39</v>
      </c>
      <c r="JB46" s="137">
        <v>35</v>
      </c>
      <c r="JC46" s="137">
        <v>39</v>
      </c>
      <c r="JD46" s="137">
        <v>36</v>
      </c>
      <c r="JE46" s="137">
        <v>38</v>
      </c>
      <c r="JF46" s="137">
        <v>38</v>
      </c>
      <c r="JG46" s="137">
        <v>38</v>
      </c>
      <c r="JH46" s="137">
        <v>40</v>
      </c>
      <c r="JI46" s="137">
        <v>36</v>
      </c>
      <c r="JJ46" s="137">
        <v>24</v>
      </c>
      <c r="JK46" s="137">
        <v>43</v>
      </c>
      <c r="JL46" s="137" t="s">
        <v>602</v>
      </c>
      <c r="JM46" s="137" t="s">
        <v>602</v>
      </c>
      <c r="JN46" s="137">
        <v>45</v>
      </c>
      <c r="JO46" s="137">
        <v>42</v>
      </c>
      <c r="JP46" s="137">
        <v>31</v>
      </c>
      <c r="JQ46" s="137">
        <v>39</v>
      </c>
      <c r="JR46" s="137">
        <v>30</v>
      </c>
      <c r="JS46" s="137">
        <v>46</v>
      </c>
      <c r="JT46" s="137">
        <v>38</v>
      </c>
      <c r="JU46" s="137">
        <v>43</v>
      </c>
      <c r="JV46" s="137">
        <v>43</v>
      </c>
      <c r="JW46" s="137">
        <v>40</v>
      </c>
      <c r="JX46" s="137">
        <v>34</v>
      </c>
      <c r="JY46" s="137">
        <v>37</v>
      </c>
      <c r="JZ46" s="137">
        <v>36</v>
      </c>
      <c r="KA46" s="137">
        <v>42</v>
      </c>
      <c r="KB46" s="137">
        <v>49</v>
      </c>
      <c r="KC46" s="137">
        <v>38</v>
      </c>
      <c r="KD46" s="137">
        <v>33</v>
      </c>
      <c r="KE46" s="137">
        <v>46</v>
      </c>
      <c r="KF46" s="137">
        <v>36</v>
      </c>
      <c r="KG46" s="137">
        <v>38</v>
      </c>
      <c r="KH46" s="137">
        <v>30</v>
      </c>
      <c r="KI46" s="137">
        <v>55</v>
      </c>
      <c r="KJ46" s="137">
        <f t="shared" si="0"/>
        <v>38.428571428571431</v>
      </c>
      <c r="KK46" s="137">
        <f t="shared" si="1"/>
        <v>39.111111111111114</v>
      </c>
      <c r="KL46" s="137">
        <v>40</v>
      </c>
      <c r="KM46" s="137" t="s">
        <v>650</v>
      </c>
      <c r="KN46" s="137" t="s">
        <v>650</v>
      </c>
      <c r="KO46" s="137" t="s">
        <v>650</v>
      </c>
      <c r="KP46" s="137" t="s">
        <v>650</v>
      </c>
      <c r="KQ46" s="137">
        <v>34</v>
      </c>
      <c r="KR46" s="137">
        <v>26</v>
      </c>
      <c r="KS46" s="137">
        <v>38</v>
      </c>
      <c r="KT46" s="137">
        <v>39</v>
      </c>
      <c r="KU46" s="137">
        <v>29</v>
      </c>
      <c r="KV46" s="137">
        <v>23</v>
      </c>
      <c r="KW46" s="137">
        <v>22</v>
      </c>
      <c r="KX46" s="137">
        <v>32</v>
      </c>
      <c r="KY46" s="137">
        <v>32</v>
      </c>
      <c r="KZ46" s="137">
        <v>29</v>
      </c>
      <c r="LA46" s="137">
        <v>38</v>
      </c>
      <c r="LB46" s="137">
        <v>34</v>
      </c>
      <c r="LC46" s="137">
        <v>28</v>
      </c>
    </row>
    <row r="47" spans="1:315" s="137" customFormat="1" hidden="1" x14ac:dyDescent="0.25">
      <c r="B47" s="137" t="s">
        <v>64</v>
      </c>
      <c r="C47" s="137" t="s">
        <v>63</v>
      </c>
      <c r="D47" s="137" t="s">
        <v>76</v>
      </c>
      <c r="E47" s="142" t="s">
        <v>94</v>
      </c>
      <c r="F47" s="142">
        <v>501028</v>
      </c>
      <c r="G47" s="142">
        <v>171167</v>
      </c>
      <c r="H47" s="142">
        <v>3</v>
      </c>
      <c r="I47" s="142">
        <v>2</v>
      </c>
      <c r="J47" s="144" t="s">
        <v>15</v>
      </c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>
        <v>37</v>
      </c>
      <c r="DY47" s="135">
        <v>32</v>
      </c>
      <c r="DZ47" s="135">
        <v>39</v>
      </c>
      <c r="EA47" s="135">
        <v>39</v>
      </c>
      <c r="EB47" s="135">
        <v>38</v>
      </c>
      <c r="EC47" s="135">
        <v>24</v>
      </c>
      <c r="ED47" s="135">
        <v>34</v>
      </c>
      <c r="EE47" s="135">
        <v>30</v>
      </c>
      <c r="EF47" s="145" t="s">
        <v>112</v>
      </c>
      <c r="EG47" s="135">
        <v>27</v>
      </c>
      <c r="EH47" s="145" t="s">
        <v>112</v>
      </c>
      <c r="EI47" s="135">
        <v>33</v>
      </c>
      <c r="EJ47" s="135">
        <v>29</v>
      </c>
      <c r="EK47" s="135">
        <v>45</v>
      </c>
      <c r="EL47" s="135">
        <v>42</v>
      </c>
      <c r="EM47" s="145" t="s">
        <v>112</v>
      </c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>
        <v>5</v>
      </c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42"/>
      <c r="HC47" s="137">
        <v>37</v>
      </c>
      <c r="IS47" s="137" t="s">
        <v>602</v>
      </c>
      <c r="IT47" s="137" t="s">
        <v>602</v>
      </c>
      <c r="IU47" s="137" t="s">
        <v>602</v>
      </c>
      <c r="KJ47" s="137" t="e">
        <f t="shared" si="0"/>
        <v>#DIV/0!</v>
      </c>
      <c r="KK47" s="137" t="e">
        <f t="shared" si="1"/>
        <v>#DIV/0!</v>
      </c>
      <c r="KM47" s="137" t="s">
        <v>650</v>
      </c>
      <c r="KN47" s="137" t="s">
        <v>650</v>
      </c>
      <c r="KO47" s="137" t="s">
        <v>650</v>
      </c>
      <c r="KP47" s="137" t="s">
        <v>650</v>
      </c>
    </row>
    <row r="48" spans="1:315" s="137" customFormat="1" hidden="1" x14ac:dyDescent="0.25">
      <c r="B48" s="137" t="s">
        <v>66</v>
      </c>
      <c r="C48" s="137" t="s">
        <v>65</v>
      </c>
      <c r="D48" s="137" t="s">
        <v>76</v>
      </c>
      <c r="E48" s="142" t="s">
        <v>93</v>
      </c>
      <c r="F48" s="142">
        <v>501100</v>
      </c>
      <c r="G48" s="142">
        <v>170991</v>
      </c>
      <c r="H48" s="142">
        <v>2</v>
      </c>
      <c r="I48" s="142">
        <v>2</v>
      </c>
      <c r="J48" s="144" t="s">
        <v>15</v>
      </c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>
        <v>25</v>
      </c>
      <c r="DY48" s="135">
        <v>22</v>
      </c>
      <c r="DZ48" s="135">
        <v>42</v>
      </c>
      <c r="EA48" s="135">
        <v>41</v>
      </c>
      <c r="EB48" s="145" t="s">
        <v>112</v>
      </c>
      <c r="EC48" s="135">
        <v>29</v>
      </c>
      <c r="ED48" s="135">
        <v>36</v>
      </c>
      <c r="EE48" s="135">
        <v>31</v>
      </c>
      <c r="EF48" s="135">
        <v>27</v>
      </c>
      <c r="EG48" s="135">
        <v>16</v>
      </c>
      <c r="EH48" s="135">
        <v>34</v>
      </c>
      <c r="EI48" s="135">
        <v>29</v>
      </c>
      <c r="EJ48" s="135">
        <v>23</v>
      </c>
      <c r="EK48" s="135">
        <v>47</v>
      </c>
      <c r="EL48" s="135">
        <v>30</v>
      </c>
      <c r="EM48" s="135">
        <v>26</v>
      </c>
      <c r="EN48" s="135">
        <v>26</v>
      </c>
      <c r="EO48" s="135">
        <v>38</v>
      </c>
      <c r="EP48" s="135">
        <v>31</v>
      </c>
      <c r="EQ48" s="135">
        <v>18</v>
      </c>
      <c r="ER48" s="135">
        <v>12</v>
      </c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42"/>
      <c r="HC48" s="137">
        <v>22</v>
      </c>
      <c r="IS48" s="137" t="s">
        <v>602</v>
      </c>
      <c r="IT48" s="137" t="s">
        <v>602</v>
      </c>
      <c r="IU48" s="137" t="s">
        <v>602</v>
      </c>
      <c r="KJ48" s="137" t="e">
        <f t="shared" si="0"/>
        <v>#DIV/0!</v>
      </c>
      <c r="KK48" s="137" t="e">
        <f t="shared" si="1"/>
        <v>#DIV/0!</v>
      </c>
      <c r="KM48" s="137" t="s">
        <v>650</v>
      </c>
      <c r="KN48" s="137" t="s">
        <v>650</v>
      </c>
      <c r="KO48" s="137" t="s">
        <v>650</v>
      </c>
      <c r="KP48" s="137" t="s">
        <v>650</v>
      </c>
    </row>
    <row r="49" spans="1:315" s="137" customFormat="1" hidden="1" x14ac:dyDescent="0.25">
      <c r="B49" s="137" t="s">
        <v>68</v>
      </c>
      <c r="C49" s="137" t="s">
        <v>67</v>
      </c>
      <c r="D49" s="137" t="s">
        <v>76</v>
      </c>
      <c r="E49" s="142" t="s">
        <v>95</v>
      </c>
      <c r="F49" s="142">
        <v>502965</v>
      </c>
      <c r="G49" s="142">
        <v>171231</v>
      </c>
      <c r="H49" s="142">
        <v>3</v>
      </c>
      <c r="I49" s="142">
        <v>5</v>
      </c>
      <c r="J49" s="144" t="s">
        <v>15</v>
      </c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>
        <v>37</v>
      </c>
      <c r="DY49" s="135">
        <v>32</v>
      </c>
      <c r="DZ49" s="135">
        <v>43</v>
      </c>
      <c r="EA49" s="135">
        <v>41</v>
      </c>
      <c r="EB49" s="135">
        <v>48</v>
      </c>
      <c r="EC49" s="135">
        <v>22</v>
      </c>
      <c r="ED49" s="135">
        <v>34</v>
      </c>
      <c r="EE49" s="135">
        <v>37</v>
      </c>
      <c r="EF49" s="135">
        <v>32</v>
      </c>
      <c r="EG49" s="145" t="s">
        <v>112</v>
      </c>
      <c r="EH49" s="135">
        <v>18</v>
      </c>
      <c r="EI49" s="135">
        <v>31</v>
      </c>
      <c r="EJ49" s="135">
        <v>30</v>
      </c>
      <c r="EK49" s="135">
        <v>53</v>
      </c>
      <c r="EL49" s="135">
        <v>53</v>
      </c>
      <c r="EM49" s="145" t="s">
        <v>112</v>
      </c>
      <c r="EN49" s="145" t="s">
        <v>112</v>
      </c>
      <c r="EO49" s="145" t="s">
        <v>112</v>
      </c>
      <c r="EP49" s="135">
        <v>35</v>
      </c>
      <c r="EQ49" s="135">
        <v>25</v>
      </c>
      <c r="ER49" s="135">
        <v>26</v>
      </c>
      <c r="ES49" s="135">
        <v>31</v>
      </c>
      <c r="ET49" s="145" t="s">
        <v>112</v>
      </c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42"/>
      <c r="IS49" s="137" t="s">
        <v>602</v>
      </c>
      <c r="IT49" s="137" t="s">
        <v>602</v>
      </c>
      <c r="IU49" s="137" t="s">
        <v>602</v>
      </c>
      <c r="KJ49" s="137" t="e">
        <f t="shared" si="0"/>
        <v>#DIV/0!</v>
      </c>
      <c r="KK49" s="137" t="e">
        <f t="shared" si="1"/>
        <v>#DIV/0!</v>
      </c>
      <c r="KM49" s="137" t="s">
        <v>650</v>
      </c>
      <c r="KN49" s="137" t="s">
        <v>650</v>
      </c>
      <c r="KO49" s="137" t="s">
        <v>650</v>
      </c>
      <c r="KP49" s="137" t="s">
        <v>650</v>
      </c>
    </row>
    <row r="50" spans="1:315" s="137" customFormat="1" hidden="1" x14ac:dyDescent="0.25">
      <c r="B50" s="137" t="s">
        <v>70</v>
      </c>
      <c r="C50" s="137" t="s">
        <v>69</v>
      </c>
      <c r="D50" s="137" t="s">
        <v>76</v>
      </c>
      <c r="E50" s="142" t="s">
        <v>95</v>
      </c>
      <c r="F50" s="142">
        <v>503036</v>
      </c>
      <c r="G50" s="142">
        <v>171386</v>
      </c>
      <c r="H50" s="142">
        <v>1</v>
      </c>
      <c r="I50" s="142">
        <v>6</v>
      </c>
      <c r="J50" s="144" t="s">
        <v>15</v>
      </c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>
        <v>36</v>
      </c>
      <c r="DY50" s="135">
        <v>38</v>
      </c>
      <c r="DZ50" s="135">
        <v>50</v>
      </c>
      <c r="EA50" s="135">
        <v>48</v>
      </c>
      <c r="EB50" s="135">
        <v>43</v>
      </c>
      <c r="EC50" s="145" t="s">
        <v>112</v>
      </c>
      <c r="ED50" s="135">
        <v>55</v>
      </c>
      <c r="EE50" s="145" t="s">
        <v>112</v>
      </c>
      <c r="EF50" s="135">
        <v>38</v>
      </c>
      <c r="EG50" s="145" t="s">
        <v>112</v>
      </c>
      <c r="EH50" s="145" t="s">
        <v>112</v>
      </c>
      <c r="EI50" s="135">
        <v>38</v>
      </c>
      <c r="EJ50" s="135">
        <v>30</v>
      </c>
      <c r="EK50" s="135">
        <v>55</v>
      </c>
      <c r="EL50" s="135">
        <v>48</v>
      </c>
      <c r="EM50" s="145" t="s">
        <v>112</v>
      </c>
      <c r="EN50" s="145" t="s">
        <v>112</v>
      </c>
      <c r="EO50" s="135">
        <v>50</v>
      </c>
      <c r="EP50" s="135">
        <v>35</v>
      </c>
      <c r="EQ50" s="135">
        <v>25</v>
      </c>
      <c r="ER50" s="135">
        <v>36</v>
      </c>
      <c r="ES50" s="135">
        <v>35</v>
      </c>
      <c r="ET50" s="145" t="s">
        <v>112</v>
      </c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42"/>
      <c r="IS50" s="137" t="s">
        <v>602</v>
      </c>
      <c r="IT50" s="137" t="s">
        <v>602</v>
      </c>
      <c r="IU50" s="137" t="s">
        <v>602</v>
      </c>
      <c r="KJ50" s="137" t="e">
        <f t="shared" si="0"/>
        <v>#DIV/0!</v>
      </c>
      <c r="KK50" s="137" t="e">
        <f t="shared" si="1"/>
        <v>#DIV/0!</v>
      </c>
      <c r="KM50" s="137" t="s">
        <v>650</v>
      </c>
      <c r="KN50" s="137" t="s">
        <v>650</v>
      </c>
      <c r="KO50" s="137" t="s">
        <v>650</v>
      </c>
      <c r="KP50" s="137" t="s">
        <v>650</v>
      </c>
    </row>
    <row r="51" spans="1:315" s="137" customFormat="1" hidden="1" x14ac:dyDescent="0.25">
      <c r="B51" s="137" t="s">
        <v>72</v>
      </c>
      <c r="C51" s="137" t="s">
        <v>71</v>
      </c>
      <c r="D51" s="137" t="s">
        <v>77</v>
      </c>
      <c r="E51" s="142" t="s">
        <v>85</v>
      </c>
      <c r="F51" s="142">
        <v>498638</v>
      </c>
      <c r="G51" s="142">
        <v>170580</v>
      </c>
      <c r="H51" s="142" t="s">
        <v>98</v>
      </c>
      <c r="I51" s="142">
        <v>8</v>
      </c>
      <c r="J51" s="144" t="s">
        <v>15</v>
      </c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>
        <v>24</v>
      </c>
      <c r="DY51" s="135">
        <v>19</v>
      </c>
      <c r="DZ51" s="135">
        <v>28</v>
      </c>
      <c r="EA51" s="135">
        <v>26</v>
      </c>
      <c r="EB51" s="135">
        <v>25</v>
      </c>
      <c r="EC51" s="135">
        <v>16</v>
      </c>
      <c r="ED51" s="135">
        <v>20</v>
      </c>
      <c r="EE51" s="145" t="s">
        <v>115</v>
      </c>
      <c r="EF51" s="135">
        <v>17</v>
      </c>
      <c r="EG51" s="145" t="s">
        <v>112</v>
      </c>
      <c r="EH51" s="135">
        <v>28</v>
      </c>
      <c r="EI51" s="145" t="s">
        <v>112</v>
      </c>
      <c r="EJ51" s="135">
        <v>13</v>
      </c>
      <c r="EK51" s="135">
        <v>34</v>
      </c>
      <c r="EL51" s="135">
        <v>33</v>
      </c>
      <c r="EM51" s="135">
        <v>24</v>
      </c>
      <c r="EN51" s="135">
        <v>17</v>
      </c>
      <c r="EO51" s="135">
        <v>25</v>
      </c>
      <c r="EP51" s="135">
        <v>23</v>
      </c>
      <c r="EQ51" s="145" t="s">
        <v>112</v>
      </c>
      <c r="ER51" s="135">
        <v>10</v>
      </c>
      <c r="ES51" s="135">
        <v>14</v>
      </c>
      <c r="ET51" s="135">
        <v>14</v>
      </c>
      <c r="EU51" s="135">
        <v>12</v>
      </c>
      <c r="EV51" s="135">
        <v>15</v>
      </c>
      <c r="EW51" s="135">
        <v>24</v>
      </c>
      <c r="EX51" s="135">
        <v>17</v>
      </c>
      <c r="EY51" s="135">
        <v>27</v>
      </c>
      <c r="EZ51" s="135">
        <v>23</v>
      </c>
      <c r="FA51" s="135">
        <v>25</v>
      </c>
      <c r="FB51" s="135">
        <v>11</v>
      </c>
      <c r="FC51" s="135">
        <v>18</v>
      </c>
      <c r="FD51" s="148" t="s">
        <v>488</v>
      </c>
      <c r="FE51" s="135">
        <v>33</v>
      </c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>
        <v>33</v>
      </c>
      <c r="GN51" s="142"/>
      <c r="IS51" s="137" t="s">
        <v>602</v>
      </c>
      <c r="IT51" s="137" t="s">
        <v>602</v>
      </c>
      <c r="IU51" s="137" t="s">
        <v>602</v>
      </c>
      <c r="KJ51" s="137" t="e">
        <f t="shared" si="0"/>
        <v>#DIV/0!</v>
      </c>
      <c r="KK51" s="137" t="e">
        <f t="shared" si="1"/>
        <v>#DIV/0!</v>
      </c>
      <c r="KM51" s="137" t="s">
        <v>650</v>
      </c>
      <c r="KN51" s="137" t="s">
        <v>650</v>
      </c>
      <c r="KO51" s="137" t="s">
        <v>650</v>
      </c>
      <c r="KP51" s="137" t="s">
        <v>650</v>
      </c>
    </row>
    <row r="52" spans="1:315" s="137" customFormat="1" hidden="1" x14ac:dyDescent="0.25">
      <c r="A52" s="137" t="s">
        <v>536</v>
      </c>
      <c r="B52" s="137" t="s">
        <v>73</v>
      </c>
      <c r="C52" s="137" t="s">
        <v>537</v>
      </c>
      <c r="D52" s="137" t="s">
        <v>76</v>
      </c>
      <c r="E52" s="142" t="s">
        <v>96</v>
      </c>
      <c r="F52" s="142">
        <v>501679</v>
      </c>
      <c r="G52" s="142">
        <v>171676</v>
      </c>
      <c r="H52" s="157" t="s">
        <v>474</v>
      </c>
      <c r="I52" s="142">
        <v>1</v>
      </c>
      <c r="J52" s="144" t="s">
        <v>2</v>
      </c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>
        <v>40</v>
      </c>
      <c r="EN52" s="135">
        <v>34</v>
      </c>
      <c r="EO52" s="135">
        <v>52</v>
      </c>
      <c r="EP52" s="135">
        <v>52</v>
      </c>
      <c r="EQ52" s="135">
        <v>28</v>
      </c>
      <c r="ER52" s="135">
        <v>27</v>
      </c>
      <c r="ES52" s="135">
        <v>33</v>
      </c>
      <c r="ET52" s="135">
        <v>26</v>
      </c>
      <c r="EU52" s="135">
        <v>31</v>
      </c>
      <c r="EV52" s="135" t="s">
        <v>116</v>
      </c>
      <c r="EW52" s="135" t="s">
        <v>112</v>
      </c>
      <c r="EX52" s="135">
        <v>32</v>
      </c>
      <c r="EY52" s="135">
        <v>43</v>
      </c>
      <c r="EZ52" s="135">
        <v>46</v>
      </c>
      <c r="FA52" s="135">
        <v>35</v>
      </c>
      <c r="FB52" s="135">
        <v>39</v>
      </c>
      <c r="FC52" s="135">
        <v>27</v>
      </c>
      <c r="FD52" s="135">
        <v>35</v>
      </c>
      <c r="FE52" s="135">
        <v>28</v>
      </c>
      <c r="FF52" s="135">
        <v>44</v>
      </c>
      <c r="FG52" s="135">
        <v>36</v>
      </c>
      <c r="FH52" s="135">
        <v>69</v>
      </c>
      <c r="FI52" s="135">
        <v>44</v>
      </c>
      <c r="FJ52" s="135">
        <v>43</v>
      </c>
      <c r="FK52" s="135">
        <v>59</v>
      </c>
      <c r="FL52" s="135">
        <v>52</v>
      </c>
      <c r="FM52" s="135">
        <v>65</v>
      </c>
      <c r="FN52" s="135">
        <v>53</v>
      </c>
      <c r="FO52" s="135">
        <v>27</v>
      </c>
      <c r="FP52" s="135">
        <v>38</v>
      </c>
      <c r="FQ52" s="135">
        <v>49</v>
      </c>
      <c r="FR52" s="135">
        <v>36</v>
      </c>
      <c r="FS52" s="135">
        <v>49</v>
      </c>
      <c r="FT52" s="135">
        <v>36</v>
      </c>
      <c r="FU52" s="135">
        <v>27</v>
      </c>
      <c r="FV52" s="135">
        <v>57</v>
      </c>
      <c r="FW52" s="135">
        <v>50</v>
      </c>
      <c r="FX52" s="135">
        <v>57</v>
      </c>
      <c r="FY52" s="135">
        <v>57</v>
      </c>
      <c r="FZ52" s="135">
        <v>54</v>
      </c>
      <c r="GA52" s="135">
        <v>30</v>
      </c>
      <c r="GB52" s="135">
        <v>25</v>
      </c>
      <c r="GC52" s="135">
        <v>39</v>
      </c>
      <c r="GD52" s="135">
        <v>28</v>
      </c>
      <c r="GE52" s="135">
        <v>51</v>
      </c>
      <c r="GF52" s="135">
        <v>20</v>
      </c>
      <c r="GG52" s="135" t="s">
        <v>116</v>
      </c>
      <c r="GH52" s="135" t="s">
        <v>116</v>
      </c>
      <c r="GI52" s="135" t="s">
        <v>116</v>
      </c>
      <c r="GJ52" s="135">
        <v>35</v>
      </c>
      <c r="GK52" s="135">
        <v>34</v>
      </c>
      <c r="GL52" s="135" t="s">
        <v>116</v>
      </c>
      <c r="GM52" s="135" t="s">
        <v>116</v>
      </c>
      <c r="GN52" s="142" t="s">
        <v>116</v>
      </c>
      <c r="GO52" s="137">
        <v>25</v>
      </c>
      <c r="GP52" s="137">
        <v>31</v>
      </c>
      <c r="GQ52" s="137">
        <v>38</v>
      </c>
      <c r="GR52" s="137">
        <v>44</v>
      </c>
      <c r="GS52" s="137">
        <v>28</v>
      </c>
      <c r="GT52" s="137">
        <v>33</v>
      </c>
      <c r="GU52" s="137">
        <v>42</v>
      </c>
      <c r="GV52" s="137">
        <v>29</v>
      </c>
      <c r="GW52" s="137">
        <v>37</v>
      </c>
      <c r="GX52" s="137">
        <v>32</v>
      </c>
      <c r="GY52" s="137">
        <v>31</v>
      </c>
      <c r="GZ52" s="137">
        <v>32</v>
      </c>
      <c r="HA52" s="137">
        <v>28</v>
      </c>
      <c r="HB52" s="137">
        <v>19</v>
      </c>
      <c r="HC52" s="137">
        <v>22</v>
      </c>
      <c r="HD52" s="137" t="s">
        <v>599</v>
      </c>
      <c r="HE52" s="137">
        <v>35</v>
      </c>
      <c r="HF52" s="137">
        <v>47</v>
      </c>
      <c r="HG52" s="137">
        <v>52</v>
      </c>
      <c r="HH52" s="137">
        <v>46</v>
      </c>
      <c r="HI52" s="137">
        <v>45</v>
      </c>
      <c r="HJ52" s="137">
        <v>32</v>
      </c>
      <c r="HK52" s="137">
        <v>30</v>
      </c>
      <c r="HL52" s="137">
        <v>27</v>
      </c>
      <c r="HM52" s="137">
        <v>30</v>
      </c>
      <c r="HN52" s="137">
        <v>26</v>
      </c>
      <c r="HO52" s="137">
        <v>32</v>
      </c>
      <c r="HP52" s="137">
        <v>29</v>
      </c>
      <c r="HQ52" s="137">
        <v>40</v>
      </c>
      <c r="HR52" s="137">
        <v>20</v>
      </c>
      <c r="HS52" s="137">
        <v>28</v>
      </c>
      <c r="HT52" s="137">
        <v>47</v>
      </c>
      <c r="HU52" s="137">
        <v>39</v>
      </c>
      <c r="HV52" s="137">
        <v>33</v>
      </c>
      <c r="HW52" s="137">
        <v>33</v>
      </c>
      <c r="HX52" s="137">
        <v>41</v>
      </c>
      <c r="HY52" s="137">
        <v>31</v>
      </c>
      <c r="HZ52" s="137">
        <v>10</v>
      </c>
      <c r="IA52" s="137">
        <v>27</v>
      </c>
      <c r="IB52" s="137">
        <v>33</v>
      </c>
      <c r="IC52" s="137" t="s">
        <v>602</v>
      </c>
      <c r="ID52" s="137">
        <v>43</v>
      </c>
      <c r="IE52" s="137">
        <v>46</v>
      </c>
      <c r="IF52" s="137">
        <v>44</v>
      </c>
      <c r="IG52" s="137">
        <v>34</v>
      </c>
      <c r="IH52" s="137">
        <v>53</v>
      </c>
      <c r="II52" s="137">
        <v>37</v>
      </c>
      <c r="IJ52" s="137" t="s">
        <v>602</v>
      </c>
      <c r="IK52" s="137" t="s">
        <v>602</v>
      </c>
      <c r="IL52" s="137" t="s">
        <v>602</v>
      </c>
      <c r="IM52" s="137" t="s">
        <v>602</v>
      </c>
      <c r="IS52" s="137" t="s">
        <v>602</v>
      </c>
      <c r="IT52" s="137" t="s">
        <v>602</v>
      </c>
      <c r="IU52" s="137" t="s">
        <v>602</v>
      </c>
      <c r="KJ52" s="137" t="e">
        <f t="shared" si="0"/>
        <v>#DIV/0!</v>
      </c>
      <c r="KK52" s="137" t="e">
        <f t="shared" si="1"/>
        <v>#DIV/0!</v>
      </c>
      <c r="KM52" s="137" t="s">
        <v>650</v>
      </c>
      <c r="KN52" s="137" t="s">
        <v>650</v>
      </c>
      <c r="KO52" s="137" t="s">
        <v>650</v>
      </c>
      <c r="KP52" s="137" t="s">
        <v>650</v>
      </c>
    </row>
    <row r="53" spans="1:315" s="137" customFormat="1" hidden="1" x14ac:dyDescent="0.25">
      <c r="A53" s="137" t="s">
        <v>571</v>
      </c>
      <c r="B53" s="137" t="s">
        <v>74</v>
      </c>
      <c r="C53" s="137" t="s">
        <v>119</v>
      </c>
      <c r="D53" s="137" t="s">
        <v>76</v>
      </c>
      <c r="E53" s="142" t="s">
        <v>97</v>
      </c>
      <c r="F53" s="142">
        <v>499334</v>
      </c>
      <c r="G53" s="142">
        <v>170688</v>
      </c>
      <c r="H53" s="142">
        <v>1</v>
      </c>
      <c r="I53" s="142">
        <v>1</v>
      </c>
      <c r="J53" s="144" t="s">
        <v>15</v>
      </c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>
        <v>33</v>
      </c>
      <c r="EN53" s="135">
        <v>27</v>
      </c>
      <c r="EO53" s="135" t="s">
        <v>112</v>
      </c>
      <c r="EP53" s="135">
        <v>36</v>
      </c>
      <c r="EQ53" s="135">
        <v>23</v>
      </c>
      <c r="ER53" s="135">
        <v>23</v>
      </c>
      <c r="ES53" s="135">
        <v>24</v>
      </c>
      <c r="ET53" s="135">
        <v>23</v>
      </c>
      <c r="EU53" s="135">
        <v>28</v>
      </c>
      <c r="EV53" s="135">
        <v>31</v>
      </c>
      <c r="EW53" s="135">
        <v>34</v>
      </c>
      <c r="EX53" s="135" t="s">
        <v>112</v>
      </c>
      <c r="EY53" s="135">
        <v>20</v>
      </c>
      <c r="EZ53" s="135">
        <v>30</v>
      </c>
      <c r="FA53" s="135">
        <v>37</v>
      </c>
      <c r="FB53" s="135">
        <v>25</v>
      </c>
      <c r="FC53" s="135">
        <v>23</v>
      </c>
      <c r="FD53" s="142" t="s">
        <v>112</v>
      </c>
      <c r="FE53" s="142" t="s">
        <v>112</v>
      </c>
      <c r="FF53" s="142" t="s">
        <v>112</v>
      </c>
      <c r="FG53" s="135" t="s">
        <v>112</v>
      </c>
      <c r="FH53" s="135" t="s">
        <v>112</v>
      </c>
      <c r="FI53" s="135">
        <v>45</v>
      </c>
      <c r="FJ53" s="135">
        <v>36</v>
      </c>
      <c r="FK53" s="135">
        <v>46</v>
      </c>
      <c r="FL53" s="135" t="s">
        <v>112</v>
      </c>
      <c r="FM53" s="135">
        <v>47</v>
      </c>
      <c r="FN53" s="135">
        <v>30</v>
      </c>
      <c r="FO53" s="135">
        <v>28</v>
      </c>
      <c r="FP53" s="135">
        <v>32</v>
      </c>
      <c r="FQ53" s="135">
        <v>35</v>
      </c>
      <c r="FR53" s="142" t="s">
        <v>506</v>
      </c>
      <c r="FS53" s="135">
        <v>37</v>
      </c>
      <c r="FT53" s="135">
        <v>33</v>
      </c>
      <c r="FU53" s="135">
        <v>35</v>
      </c>
      <c r="FV53" s="135" t="s">
        <v>112</v>
      </c>
      <c r="FW53" s="135">
        <v>41</v>
      </c>
      <c r="FX53" s="135">
        <v>45</v>
      </c>
      <c r="FY53" s="135">
        <v>36</v>
      </c>
      <c r="FZ53" s="135">
        <v>34</v>
      </c>
      <c r="GA53" s="135" t="s">
        <v>116</v>
      </c>
      <c r="GB53" s="135">
        <v>24</v>
      </c>
      <c r="GC53" s="135">
        <v>28</v>
      </c>
      <c r="GD53" s="135">
        <v>19</v>
      </c>
      <c r="GE53" s="135">
        <v>38</v>
      </c>
      <c r="GF53" s="135">
        <v>39</v>
      </c>
      <c r="GG53" s="135" t="s">
        <v>116</v>
      </c>
      <c r="GH53" s="135">
        <v>46</v>
      </c>
      <c r="GI53" s="135">
        <v>37</v>
      </c>
      <c r="GJ53" s="135">
        <v>34</v>
      </c>
      <c r="GK53" s="135">
        <v>27</v>
      </c>
      <c r="GL53" s="135">
        <v>19</v>
      </c>
      <c r="GM53" s="135">
        <v>20</v>
      </c>
      <c r="GN53" s="142">
        <v>16</v>
      </c>
      <c r="GO53" s="137">
        <v>15</v>
      </c>
      <c r="GP53" s="137">
        <v>25</v>
      </c>
      <c r="GQ53" s="137">
        <v>29</v>
      </c>
      <c r="GR53" s="137" t="s">
        <v>116</v>
      </c>
      <c r="GS53" s="137">
        <v>31</v>
      </c>
      <c r="GT53" s="137">
        <v>32</v>
      </c>
      <c r="GU53" s="137" t="s">
        <v>599</v>
      </c>
      <c r="GV53" s="137" t="s">
        <v>599</v>
      </c>
      <c r="GW53" s="137" t="s">
        <v>599</v>
      </c>
      <c r="GX53" s="137">
        <v>26</v>
      </c>
      <c r="GY53" s="137">
        <v>28</v>
      </c>
      <c r="GZ53" s="137">
        <v>16</v>
      </c>
      <c r="HA53" s="137">
        <v>16</v>
      </c>
      <c r="HB53" s="137">
        <v>19</v>
      </c>
      <c r="HC53" s="137">
        <v>23</v>
      </c>
      <c r="HD53" s="137">
        <v>34</v>
      </c>
      <c r="HE53" s="137">
        <v>30</v>
      </c>
      <c r="HF53" s="137">
        <v>44</v>
      </c>
      <c r="HG53" s="137">
        <v>45</v>
      </c>
      <c r="HH53" s="137">
        <v>34</v>
      </c>
      <c r="HI53" s="137">
        <v>27</v>
      </c>
      <c r="HJ53" s="137">
        <v>21</v>
      </c>
      <c r="HK53" s="137">
        <v>20</v>
      </c>
      <c r="HL53" s="137">
        <v>24</v>
      </c>
      <c r="HM53" s="137" t="s">
        <v>599</v>
      </c>
      <c r="HN53" s="137">
        <v>10</v>
      </c>
      <c r="HO53" s="137">
        <v>22</v>
      </c>
      <c r="HP53" s="137">
        <v>26</v>
      </c>
      <c r="HQ53" s="137">
        <v>26</v>
      </c>
      <c r="HR53" s="137">
        <v>17</v>
      </c>
      <c r="HS53" s="137">
        <v>29</v>
      </c>
      <c r="HT53" s="137">
        <v>21</v>
      </c>
      <c r="HU53" s="137">
        <v>32</v>
      </c>
      <c r="HV53" s="137">
        <v>20</v>
      </c>
      <c r="HW53" s="137">
        <v>32</v>
      </c>
      <c r="IS53" s="137" t="s">
        <v>602</v>
      </c>
      <c r="IT53" s="137" t="s">
        <v>602</v>
      </c>
      <c r="IU53" s="137" t="s">
        <v>602</v>
      </c>
      <c r="KJ53" s="137" t="e">
        <f t="shared" si="0"/>
        <v>#DIV/0!</v>
      </c>
      <c r="KK53" s="137" t="e">
        <f t="shared" si="1"/>
        <v>#DIV/0!</v>
      </c>
      <c r="KM53" s="137" t="s">
        <v>650</v>
      </c>
      <c r="KN53" s="137" t="s">
        <v>650</v>
      </c>
      <c r="KO53" s="137" t="s">
        <v>650</v>
      </c>
      <c r="KP53" s="137" t="s">
        <v>650</v>
      </c>
    </row>
    <row r="54" spans="1:315" s="137" customFormat="1" hidden="1" x14ac:dyDescent="0.25">
      <c r="A54" s="137" t="s">
        <v>521</v>
      </c>
      <c r="B54" s="137" t="s">
        <v>477</v>
      </c>
      <c r="C54" s="137" t="s">
        <v>489</v>
      </c>
      <c r="D54" s="137" t="s">
        <v>76</v>
      </c>
      <c r="E54" s="142" t="s">
        <v>490</v>
      </c>
      <c r="F54" s="142">
        <v>499815</v>
      </c>
      <c r="G54" s="142">
        <v>167362</v>
      </c>
      <c r="H54" s="142">
        <v>2</v>
      </c>
      <c r="I54" s="142">
        <v>11</v>
      </c>
      <c r="J54" s="142" t="s">
        <v>15</v>
      </c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58"/>
      <c r="ED54" s="158"/>
      <c r="EE54" s="158"/>
      <c r="EF54" s="158"/>
      <c r="EG54" s="158"/>
      <c r="EH54" s="158"/>
      <c r="EI54" s="158"/>
      <c r="EJ54" s="158"/>
      <c r="EK54" s="158"/>
      <c r="EL54" s="158"/>
      <c r="EM54" s="135"/>
      <c r="EN54" s="135"/>
      <c r="EO54" s="135"/>
      <c r="EP54" s="135"/>
      <c r="EQ54" s="135"/>
      <c r="ER54" s="135"/>
      <c r="ES54" s="135">
        <v>21</v>
      </c>
      <c r="ET54" s="145" t="s">
        <v>112</v>
      </c>
      <c r="EU54" s="145" t="s">
        <v>112</v>
      </c>
      <c r="EV54" s="135">
        <v>32</v>
      </c>
      <c r="EW54" s="135">
        <v>35</v>
      </c>
      <c r="EX54" s="135">
        <v>21</v>
      </c>
      <c r="EY54" s="135">
        <v>20</v>
      </c>
      <c r="EZ54" s="135">
        <v>38</v>
      </c>
      <c r="FA54" s="135">
        <v>39</v>
      </c>
      <c r="FB54" s="135">
        <v>18</v>
      </c>
      <c r="FC54" s="145" t="s">
        <v>112</v>
      </c>
      <c r="FD54" s="135">
        <v>24</v>
      </c>
      <c r="FE54" s="135">
        <v>15</v>
      </c>
      <c r="FF54" s="135">
        <v>25</v>
      </c>
      <c r="FG54" s="135">
        <v>25</v>
      </c>
      <c r="FH54" s="135">
        <v>22</v>
      </c>
      <c r="FI54" s="135">
        <v>41</v>
      </c>
      <c r="FJ54" s="135">
        <v>34</v>
      </c>
      <c r="FK54" s="135">
        <v>45</v>
      </c>
      <c r="FL54" s="135">
        <v>23</v>
      </c>
      <c r="FM54" s="135">
        <v>43</v>
      </c>
      <c r="FN54" s="135">
        <v>36</v>
      </c>
      <c r="FO54" s="135">
        <v>24</v>
      </c>
      <c r="FP54" s="135">
        <v>29</v>
      </c>
      <c r="FQ54" s="135">
        <v>26</v>
      </c>
      <c r="FR54" s="135">
        <v>26</v>
      </c>
      <c r="FS54" s="135">
        <v>34</v>
      </c>
      <c r="FT54" s="135">
        <v>28</v>
      </c>
      <c r="FU54" s="135">
        <v>40</v>
      </c>
      <c r="FV54" s="135">
        <v>37</v>
      </c>
      <c r="FW54" s="135">
        <v>32</v>
      </c>
      <c r="FX54" s="135">
        <v>32</v>
      </c>
      <c r="FY54" s="135">
        <v>38</v>
      </c>
      <c r="FZ54" s="135" t="s">
        <v>573</v>
      </c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42"/>
      <c r="HC54" s="137">
        <v>23</v>
      </c>
      <c r="IG54" s="137">
        <v>28</v>
      </c>
      <c r="IS54" s="137" t="s">
        <v>602</v>
      </c>
      <c r="IT54" s="137" t="s">
        <v>602</v>
      </c>
      <c r="IU54" s="137" t="s">
        <v>602</v>
      </c>
      <c r="KJ54" s="137" t="e">
        <f t="shared" si="0"/>
        <v>#DIV/0!</v>
      </c>
      <c r="KK54" s="137" t="e">
        <f t="shared" si="1"/>
        <v>#DIV/0!</v>
      </c>
      <c r="KM54" s="137" t="s">
        <v>650</v>
      </c>
      <c r="KN54" s="137" t="s">
        <v>650</v>
      </c>
      <c r="KO54" s="137" t="s">
        <v>650</v>
      </c>
      <c r="KP54" s="137" t="s">
        <v>650</v>
      </c>
    </row>
    <row r="55" spans="1:315" s="137" customFormat="1" hidden="1" x14ac:dyDescent="0.25">
      <c r="A55" s="137" t="s">
        <v>634</v>
      </c>
      <c r="B55" s="137" t="s">
        <v>479</v>
      </c>
      <c r="C55" s="137" t="s">
        <v>491</v>
      </c>
      <c r="D55" s="137" t="s">
        <v>485</v>
      </c>
      <c r="E55" s="142" t="s">
        <v>85</v>
      </c>
      <c r="F55" s="142">
        <v>506218</v>
      </c>
      <c r="G55" s="142">
        <v>164454</v>
      </c>
      <c r="H55" s="142">
        <v>2</v>
      </c>
      <c r="I55" s="142" t="s">
        <v>85</v>
      </c>
      <c r="J55" s="142" t="s">
        <v>15</v>
      </c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58"/>
      <c r="ED55" s="158"/>
      <c r="EE55" s="158"/>
      <c r="EF55" s="158"/>
      <c r="EG55" s="158"/>
      <c r="EH55" s="158"/>
      <c r="EI55" s="158"/>
      <c r="EJ55" s="158"/>
      <c r="EK55" s="158"/>
      <c r="EL55" s="158"/>
      <c r="EM55" s="135"/>
      <c r="EN55" s="135"/>
      <c r="EO55" s="135"/>
      <c r="EP55" s="135"/>
      <c r="EQ55" s="135"/>
      <c r="ER55" s="135"/>
      <c r="ES55" s="135"/>
      <c r="ET55" s="145"/>
      <c r="EU55" s="145"/>
      <c r="EV55" s="135"/>
      <c r="EW55" s="135"/>
      <c r="EX55" s="135"/>
      <c r="EY55" s="135"/>
      <c r="EZ55" s="135"/>
      <c r="FA55" s="135"/>
      <c r="FB55" s="135"/>
      <c r="FC55" s="145">
        <v>16</v>
      </c>
      <c r="FD55" s="135">
        <v>14</v>
      </c>
      <c r="FE55" s="135">
        <v>17</v>
      </c>
      <c r="FF55" s="135" t="s">
        <v>112</v>
      </c>
      <c r="FG55" s="135">
        <v>20</v>
      </c>
      <c r="FH55" s="135">
        <v>37</v>
      </c>
      <c r="FI55" s="135">
        <v>26</v>
      </c>
      <c r="FJ55" s="135">
        <v>29</v>
      </c>
      <c r="FK55" s="135">
        <v>30</v>
      </c>
      <c r="FL55" s="135">
        <v>27</v>
      </c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42"/>
      <c r="HC55" s="137">
        <v>24</v>
      </c>
      <c r="IS55" s="137" t="s">
        <v>602</v>
      </c>
      <c r="IT55" s="137" t="s">
        <v>602</v>
      </c>
      <c r="IU55" s="137" t="s">
        <v>602</v>
      </c>
      <c r="KJ55" s="137" t="e">
        <f t="shared" si="0"/>
        <v>#DIV/0!</v>
      </c>
      <c r="KK55" s="137" t="e">
        <f t="shared" si="1"/>
        <v>#DIV/0!</v>
      </c>
      <c r="KM55" s="137" t="s">
        <v>650</v>
      </c>
      <c r="KN55" s="137" t="s">
        <v>650</v>
      </c>
      <c r="KO55" s="137" t="s">
        <v>650</v>
      </c>
      <c r="KP55" s="137" t="s">
        <v>650</v>
      </c>
    </row>
    <row r="56" spans="1:315" s="137" customFormat="1" hidden="1" x14ac:dyDescent="0.25">
      <c r="B56" s="137" t="s">
        <v>480</v>
      </c>
      <c r="C56" s="137" t="s">
        <v>492</v>
      </c>
      <c r="D56" s="137" t="s">
        <v>485</v>
      </c>
      <c r="E56" s="142" t="s">
        <v>85</v>
      </c>
      <c r="F56" s="142">
        <v>506093</v>
      </c>
      <c r="G56" s="142">
        <v>164481</v>
      </c>
      <c r="H56" s="142">
        <v>2</v>
      </c>
      <c r="I56" s="142">
        <v>3</v>
      </c>
      <c r="J56" s="142" t="s">
        <v>15</v>
      </c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135"/>
      <c r="CP56" s="135"/>
      <c r="CQ56" s="135"/>
      <c r="CR56" s="135"/>
      <c r="CS56" s="135"/>
      <c r="CT56" s="135"/>
      <c r="CU56" s="135"/>
      <c r="CV56" s="135"/>
      <c r="CW56" s="135"/>
      <c r="CX56" s="135"/>
      <c r="CY56" s="135"/>
      <c r="CZ56" s="135"/>
      <c r="DA56" s="135"/>
      <c r="DB56" s="135"/>
      <c r="DC56" s="135"/>
      <c r="DD56" s="135"/>
      <c r="DE56" s="135"/>
      <c r="DF56" s="135"/>
      <c r="DG56" s="135"/>
      <c r="DH56" s="135"/>
      <c r="DI56" s="135"/>
      <c r="DJ56" s="135"/>
      <c r="DK56" s="135"/>
      <c r="DL56" s="135"/>
      <c r="DM56" s="135"/>
      <c r="DN56" s="135"/>
      <c r="DO56" s="135"/>
      <c r="DP56" s="135"/>
      <c r="DQ56" s="135"/>
      <c r="DR56" s="135"/>
      <c r="DS56" s="135"/>
      <c r="DT56" s="135"/>
      <c r="DU56" s="135"/>
      <c r="DV56" s="135"/>
      <c r="DW56" s="135"/>
      <c r="DX56" s="135"/>
      <c r="DY56" s="135"/>
      <c r="DZ56" s="135"/>
      <c r="EA56" s="135"/>
      <c r="EB56" s="135"/>
      <c r="EC56" s="158"/>
      <c r="ED56" s="158"/>
      <c r="EE56" s="158"/>
      <c r="EF56" s="158"/>
      <c r="EG56" s="158"/>
      <c r="EH56" s="158"/>
      <c r="EI56" s="158"/>
      <c r="EJ56" s="158"/>
      <c r="EK56" s="158"/>
      <c r="EL56" s="158"/>
      <c r="EM56" s="135"/>
      <c r="EN56" s="135"/>
      <c r="EO56" s="135"/>
      <c r="EP56" s="135"/>
      <c r="EQ56" s="135"/>
      <c r="ER56" s="135"/>
      <c r="ES56" s="135"/>
      <c r="ET56" s="145"/>
      <c r="EU56" s="145"/>
      <c r="EV56" s="135"/>
      <c r="EW56" s="135"/>
      <c r="EX56" s="135"/>
      <c r="EY56" s="135"/>
      <c r="EZ56" s="135"/>
      <c r="FA56" s="135"/>
      <c r="FB56" s="135"/>
      <c r="FC56" s="135">
        <v>17</v>
      </c>
      <c r="FD56" s="135">
        <v>14</v>
      </c>
      <c r="FE56" s="135">
        <v>29</v>
      </c>
      <c r="FF56" s="135">
        <v>21</v>
      </c>
      <c r="FG56" s="135">
        <v>28</v>
      </c>
      <c r="FH56" s="135">
        <v>37</v>
      </c>
      <c r="FI56" s="135">
        <v>32</v>
      </c>
      <c r="FJ56" s="135">
        <v>32</v>
      </c>
      <c r="FK56" s="135" t="s">
        <v>112</v>
      </c>
      <c r="FL56" s="135">
        <v>24</v>
      </c>
      <c r="FM56" s="135"/>
      <c r="FN56" s="135"/>
      <c r="FO56" s="135"/>
      <c r="FP56" s="135"/>
      <c r="FQ56" s="135"/>
      <c r="FR56" s="135"/>
      <c r="FS56" s="135"/>
      <c r="FT56" s="135"/>
      <c r="FU56" s="135"/>
      <c r="FV56" s="135"/>
      <c r="FW56" s="135"/>
      <c r="FX56" s="135"/>
      <c r="FY56" s="135"/>
      <c r="FZ56" s="135"/>
      <c r="GA56" s="135"/>
      <c r="GB56" s="135"/>
      <c r="GC56" s="135"/>
      <c r="GD56" s="135"/>
      <c r="GE56" s="135"/>
      <c r="GF56" s="135"/>
      <c r="GG56" s="135"/>
      <c r="GH56" s="135"/>
      <c r="GI56" s="135"/>
      <c r="GJ56" s="135"/>
      <c r="GK56" s="135"/>
      <c r="GL56" s="135"/>
      <c r="GM56" s="135"/>
      <c r="GN56" s="142"/>
      <c r="IS56" s="137" t="s">
        <v>602</v>
      </c>
      <c r="IT56" s="137" t="s">
        <v>602</v>
      </c>
      <c r="IU56" s="137" t="s">
        <v>602</v>
      </c>
      <c r="KJ56" s="137" t="e">
        <f t="shared" si="0"/>
        <v>#DIV/0!</v>
      </c>
      <c r="KK56" s="137" t="e">
        <f t="shared" si="1"/>
        <v>#DIV/0!</v>
      </c>
      <c r="KM56" s="137" t="s">
        <v>650</v>
      </c>
      <c r="KN56" s="137" t="s">
        <v>650</v>
      </c>
      <c r="KO56" s="137" t="s">
        <v>650</v>
      </c>
      <c r="KP56" s="137" t="s">
        <v>650</v>
      </c>
    </row>
    <row r="57" spans="1:315" s="137" customFormat="1" hidden="1" x14ac:dyDescent="0.25">
      <c r="A57" s="137" t="s">
        <v>570</v>
      </c>
      <c r="B57" s="137" t="s">
        <v>481</v>
      </c>
      <c r="C57" s="137" t="s">
        <v>493</v>
      </c>
      <c r="D57" s="137" t="s">
        <v>76</v>
      </c>
      <c r="E57" s="142" t="s">
        <v>494</v>
      </c>
      <c r="F57" s="142">
        <v>499891</v>
      </c>
      <c r="G57" s="142">
        <v>170847</v>
      </c>
      <c r="H57" s="142">
        <v>13</v>
      </c>
      <c r="I57" s="142">
        <v>30</v>
      </c>
      <c r="J57" s="142" t="s">
        <v>15</v>
      </c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  <c r="CE57" s="135"/>
      <c r="CF57" s="135"/>
      <c r="CG57" s="135"/>
      <c r="CH57" s="135"/>
      <c r="CI57" s="135"/>
      <c r="CJ57" s="135"/>
      <c r="CK57" s="135"/>
      <c r="CL57" s="135"/>
      <c r="CM57" s="135"/>
      <c r="CN57" s="135"/>
      <c r="CO57" s="135"/>
      <c r="CP57" s="135"/>
      <c r="CQ57" s="135"/>
      <c r="CR57" s="135"/>
      <c r="CS57" s="135"/>
      <c r="CT57" s="135"/>
      <c r="CU57" s="135"/>
      <c r="CV57" s="135"/>
      <c r="CW57" s="135"/>
      <c r="CX57" s="135"/>
      <c r="CY57" s="135"/>
      <c r="CZ57" s="135"/>
      <c r="DA57" s="135"/>
      <c r="DB57" s="135"/>
      <c r="DC57" s="135"/>
      <c r="DD57" s="135"/>
      <c r="DE57" s="135"/>
      <c r="DF57" s="135"/>
      <c r="DG57" s="135"/>
      <c r="DH57" s="135"/>
      <c r="DI57" s="135"/>
      <c r="DJ57" s="135"/>
      <c r="DK57" s="135"/>
      <c r="DL57" s="135"/>
      <c r="DM57" s="135"/>
      <c r="DN57" s="135"/>
      <c r="DO57" s="135"/>
      <c r="DP57" s="135"/>
      <c r="DQ57" s="135"/>
      <c r="DR57" s="135"/>
      <c r="DS57" s="135"/>
      <c r="DT57" s="135"/>
      <c r="DU57" s="135"/>
      <c r="DV57" s="135"/>
      <c r="DW57" s="135"/>
      <c r="DX57" s="135"/>
      <c r="DY57" s="135"/>
      <c r="DZ57" s="135"/>
      <c r="EA57" s="135"/>
      <c r="EB57" s="135"/>
      <c r="EC57" s="158"/>
      <c r="ED57" s="158"/>
      <c r="EE57" s="158"/>
      <c r="EF57" s="158"/>
      <c r="EG57" s="158"/>
      <c r="EH57" s="158"/>
      <c r="EI57" s="158"/>
      <c r="EJ57" s="158"/>
      <c r="EK57" s="158"/>
      <c r="EL57" s="158"/>
      <c r="EM57" s="135"/>
      <c r="EN57" s="135"/>
      <c r="EO57" s="135"/>
      <c r="EP57" s="135"/>
      <c r="EQ57" s="135"/>
      <c r="ER57" s="135"/>
      <c r="ES57" s="135"/>
      <c r="ET57" s="145"/>
      <c r="EU57" s="145"/>
      <c r="EV57" s="135"/>
      <c r="EW57" s="135"/>
      <c r="EX57" s="135"/>
      <c r="EY57" s="135"/>
      <c r="EZ57" s="135"/>
      <c r="FA57" s="135"/>
      <c r="FB57" s="135"/>
      <c r="FC57" s="135"/>
      <c r="FD57" s="135"/>
      <c r="FE57" s="135"/>
      <c r="FF57" s="135">
        <v>31</v>
      </c>
      <c r="FG57" s="135">
        <v>29</v>
      </c>
      <c r="FH57" s="135">
        <v>46</v>
      </c>
      <c r="FI57" s="135">
        <v>40</v>
      </c>
      <c r="FJ57" s="135">
        <v>35</v>
      </c>
      <c r="FK57" s="135">
        <v>43</v>
      </c>
      <c r="FL57" s="135">
        <v>34</v>
      </c>
      <c r="FM57" s="135">
        <v>43</v>
      </c>
      <c r="FN57" s="135">
        <v>30</v>
      </c>
      <c r="FO57" s="135">
        <v>20</v>
      </c>
      <c r="FP57" s="135">
        <v>32</v>
      </c>
      <c r="FQ57" s="135">
        <v>24</v>
      </c>
      <c r="FR57" s="135">
        <v>24</v>
      </c>
      <c r="FS57" s="135">
        <v>36</v>
      </c>
      <c r="FT57" s="135">
        <v>25</v>
      </c>
      <c r="FU57" s="135">
        <v>34</v>
      </c>
      <c r="FV57" s="135">
        <v>39</v>
      </c>
      <c r="FW57" s="135">
        <v>39</v>
      </c>
      <c r="FX57" s="135">
        <v>35</v>
      </c>
      <c r="FY57" s="135">
        <v>40</v>
      </c>
      <c r="FZ57" s="135" t="s">
        <v>573</v>
      </c>
      <c r="GA57" s="135"/>
      <c r="GB57" s="135"/>
      <c r="GC57" s="135"/>
      <c r="GD57" s="135"/>
      <c r="GE57" s="135"/>
      <c r="GF57" s="135"/>
      <c r="GG57" s="135"/>
      <c r="GH57" s="135"/>
      <c r="GI57" s="135"/>
      <c r="GJ57" s="135"/>
      <c r="GK57" s="135"/>
      <c r="GL57" s="135"/>
      <c r="GM57" s="135">
        <v>20</v>
      </c>
      <c r="GN57" s="142"/>
      <c r="IS57" s="137" t="s">
        <v>602</v>
      </c>
      <c r="IT57" s="137" t="s">
        <v>602</v>
      </c>
      <c r="IU57" s="137" t="s">
        <v>602</v>
      </c>
      <c r="KJ57" s="137" t="e">
        <f t="shared" si="0"/>
        <v>#DIV/0!</v>
      </c>
      <c r="KK57" s="137" t="e">
        <f t="shared" si="1"/>
        <v>#DIV/0!</v>
      </c>
      <c r="KM57" s="137" t="s">
        <v>650</v>
      </c>
      <c r="KN57" s="137" t="s">
        <v>650</v>
      </c>
      <c r="KO57" s="137" t="s">
        <v>650</v>
      </c>
      <c r="KP57" s="137" t="s">
        <v>650</v>
      </c>
    </row>
    <row r="58" spans="1:315" s="137" customFormat="1" hidden="1" x14ac:dyDescent="0.25">
      <c r="A58" s="137" t="s">
        <v>521</v>
      </c>
      <c r="B58" s="137" t="s">
        <v>482</v>
      </c>
      <c r="C58" s="137" t="s">
        <v>486</v>
      </c>
      <c r="D58" s="137" t="s">
        <v>76</v>
      </c>
      <c r="E58" s="142" t="s">
        <v>495</v>
      </c>
      <c r="F58" s="142">
        <v>498827</v>
      </c>
      <c r="G58" s="142">
        <v>166217</v>
      </c>
      <c r="H58" s="137" t="s">
        <v>496</v>
      </c>
      <c r="I58" s="142" t="s">
        <v>85</v>
      </c>
      <c r="J58" s="142" t="s">
        <v>15</v>
      </c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58"/>
      <c r="ED58" s="158"/>
      <c r="EE58" s="158"/>
      <c r="EF58" s="158"/>
      <c r="EG58" s="158"/>
      <c r="EH58" s="158"/>
      <c r="EI58" s="158"/>
      <c r="EJ58" s="158"/>
      <c r="EK58" s="158"/>
      <c r="EL58" s="158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>
        <v>27</v>
      </c>
      <c r="FG58" s="135">
        <v>31</v>
      </c>
      <c r="FH58" s="135">
        <v>41</v>
      </c>
      <c r="FI58" s="135">
        <v>39</v>
      </c>
      <c r="FJ58" s="135">
        <v>34</v>
      </c>
      <c r="FK58" s="135">
        <v>47</v>
      </c>
      <c r="FL58" s="135">
        <v>24</v>
      </c>
      <c r="FM58" s="135">
        <v>39</v>
      </c>
      <c r="FN58" s="135">
        <v>44</v>
      </c>
      <c r="FO58" s="135">
        <v>27</v>
      </c>
      <c r="FP58" s="135">
        <v>36</v>
      </c>
      <c r="FQ58" s="135">
        <v>32</v>
      </c>
      <c r="FR58" s="135">
        <v>30</v>
      </c>
      <c r="FS58" s="135">
        <v>35</v>
      </c>
      <c r="FT58" s="135">
        <v>33</v>
      </c>
      <c r="FU58" s="135">
        <v>35</v>
      </c>
      <c r="FV58" s="135">
        <v>51</v>
      </c>
      <c r="FW58" s="135">
        <v>45</v>
      </c>
      <c r="FX58" s="135">
        <v>39</v>
      </c>
      <c r="FY58" s="135">
        <v>42</v>
      </c>
      <c r="FZ58" s="135">
        <v>27</v>
      </c>
      <c r="GA58" s="135">
        <v>15</v>
      </c>
      <c r="GB58" s="135">
        <v>27</v>
      </c>
      <c r="GC58" s="135">
        <v>11</v>
      </c>
      <c r="GD58" s="135" t="s">
        <v>116</v>
      </c>
      <c r="GE58" s="135">
        <v>31</v>
      </c>
      <c r="GF58" s="135">
        <v>36</v>
      </c>
      <c r="GG58" s="135">
        <v>25</v>
      </c>
      <c r="GH58" s="135">
        <v>35</v>
      </c>
      <c r="GI58" s="135" t="s">
        <v>116</v>
      </c>
      <c r="GJ58" s="135">
        <v>31</v>
      </c>
      <c r="GK58" s="135">
        <v>23</v>
      </c>
      <c r="GL58" s="135">
        <v>24</v>
      </c>
      <c r="GM58" s="135">
        <v>22</v>
      </c>
      <c r="GN58" s="142">
        <v>9</v>
      </c>
      <c r="GO58" s="137">
        <v>22</v>
      </c>
      <c r="GP58" s="137">
        <v>33</v>
      </c>
      <c r="GQ58" s="137">
        <v>25</v>
      </c>
      <c r="GR58" s="137">
        <v>31</v>
      </c>
      <c r="GS58" s="137">
        <v>30</v>
      </c>
      <c r="GT58" s="137">
        <v>35</v>
      </c>
      <c r="GU58" s="137">
        <v>39</v>
      </c>
      <c r="GV58" s="137">
        <v>30</v>
      </c>
      <c r="GW58" s="137" t="s">
        <v>599</v>
      </c>
      <c r="GX58" s="137">
        <v>21</v>
      </c>
      <c r="GY58" s="137">
        <v>25</v>
      </c>
      <c r="GZ58" s="137">
        <v>24</v>
      </c>
      <c r="HA58" s="137" t="s">
        <v>599</v>
      </c>
      <c r="HB58" s="137">
        <v>22</v>
      </c>
      <c r="HC58" s="137">
        <v>24</v>
      </c>
      <c r="HD58" s="137">
        <v>22</v>
      </c>
      <c r="HE58" s="137">
        <v>25</v>
      </c>
      <c r="HF58" s="137">
        <v>39</v>
      </c>
      <c r="HG58" s="137">
        <v>38</v>
      </c>
      <c r="HH58" s="137">
        <v>26</v>
      </c>
      <c r="HI58" s="137">
        <v>28</v>
      </c>
      <c r="HJ58" s="137">
        <v>15</v>
      </c>
      <c r="HK58" s="137" t="s">
        <v>599</v>
      </c>
      <c r="HL58" s="137">
        <v>22</v>
      </c>
      <c r="HM58" s="137">
        <v>20</v>
      </c>
      <c r="HN58" s="137">
        <v>26</v>
      </c>
      <c r="HO58" s="137">
        <v>26</v>
      </c>
      <c r="HP58" s="137">
        <v>28</v>
      </c>
      <c r="HQ58" s="137">
        <v>27</v>
      </c>
      <c r="HR58" s="137">
        <v>27</v>
      </c>
      <c r="HS58" s="137">
        <v>30</v>
      </c>
      <c r="HT58" s="137">
        <v>25</v>
      </c>
      <c r="HU58" s="137">
        <v>31</v>
      </c>
      <c r="HV58" s="137" t="s">
        <v>602</v>
      </c>
      <c r="HW58" s="137">
        <v>27</v>
      </c>
      <c r="HX58" s="137">
        <v>20</v>
      </c>
      <c r="HY58" s="137">
        <v>24</v>
      </c>
      <c r="HZ58" s="137" t="s">
        <v>602</v>
      </c>
      <c r="IA58" s="137">
        <v>29</v>
      </c>
      <c r="IB58" s="137">
        <v>24</v>
      </c>
      <c r="IC58" s="137">
        <v>33</v>
      </c>
      <c r="ID58" s="137">
        <v>30</v>
      </c>
      <c r="IE58" s="137">
        <v>31</v>
      </c>
      <c r="IF58" s="137">
        <v>44</v>
      </c>
      <c r="IG58" s="137">
        <v>28</v>
      </c>
      <c r="IH58" s="137">
        <v>28</v>
      </c>
      <c r="II58" s="137" t="s">
        <v>602</v>
      </c>
      <c r="IJ58" s="137">
        <v>27</v>
      </c>
      <c r="IK58" s="137">
        <v>22</v>
      </c>
      <c r="IL58" s="137">
        <v>27</v>
      </c>
      <c r="IM58" s="137">
        <v>28</v>
      </c>
      <c r="IN58" s="137">
        <v>28</v>
      </c>
      <c r="IO58" s="137">
        <v>18</v>
      </c>
      <c r="IP58" s="137">
        <v>30</v>
      </c>
      <c r="IQ58" s="137">
        <v>28</v>
      </c>
      <c r="IR58" s="137">
        <v>26</v>
      </c>
      <c r="IS58" s="137" t="s">
        <v>602</v>
      </c>
      <c r="IT58" s="137" t="s">
        <v>602</v>
      </c>
      <c r="IU58" s="137" t="s">
        <v>602</v>
      </c>
      <c r="IV58" s="137">
        <v>20</v>
      </c>
      <c r="IW58" s="137">
        <v>14</v>
      </c>
      <c r="IX58" s="137">
        <v>19</v>
      </c>
      <c r="IY58" s="137">
        <v>18</v>
      </c>
      <c r="IZ58" s="137">
        <v>23</v>
      </c>
      <c r="JA58" s="137" t="s">
        <v>602</v>
      </c>
      <c r="JB58" s="137" t="s">
        <v>602</v>
      </c>
      <c r="JC58" s="137">
        <v>35</v>
      </c>
      <c r="JD58" s="137">
        <v>26</v>
      </c>
      <c r="JE58" s="137" t="s">
        <v>602</v>
      </c>
      <c r="JF58" s="137">
        <v>17</v>
      </c>
      <c r="JG58" s="137">
        <v>18</v>
      </c>
      <c r="JH58" s="137">
        <v>19</v>
      </c>
      <c r="JI58" s="137">
        <v>19</v>
      </c>
      <c r="JJ58" s="137">
        <v>16</v>
      </c>
      <c r="JK58" s="137">
        <v>25</v>
      </c>
      <c r="JL58" s="137">
        <v>24</v>
      </c>
      <c r="JM58" s="137">
        <v>22</v>
      </c>
      <c r="JP58" s="137" t="s">
        <v>602</v>
      </c>
      <c r="JU58" s="137" t="s">
        <v>602</v>
      </c>
      <c r="KJ58" s="137" t="e">
        <f t="shared" si="0"/>
        <v>#DIV/0!</v>
      </c>
      <c r="KK58" s="137" t="e">
        <f t="shared" si="1"/>
        <v>#DIV/0!</v>
      </c>
      <c r="KM58" s="137" t="s">
        <v>650</v>
      </c>
      <c r="KN58" s="137" t="s">
        <v>650</v>
      </c>
      <c r="KO58" s="137" t="s">
        <v>650</v>
      </c>
      <c r="KP58" s="137" t="s">
        <v>650</v>
      </c>
    </row>
    <row r="59" spans="1:315" s="137" customFormat="1" x14ac:dyDescent="0.25">
      <c r="A59" s="137" t="s">
        <v>538</v>
      </c>
      <c r="B59" s="137" t="s">
        <v>483</v>
      </c>
      <c r="C59" s="137" t="s">
        <v>497</v>
      </c>
      <c r="D59" s="137" t="s">
        <v>543</v>
      </c>
      <c r="E59" s="142" t="s">
        <v>85</v>
      </c>
      <c r="F59" s="142">
        <v>502052</v>
      </c>
      <c r="G59" s="142">
        <v>165119</v>
      </c>
      <c r="H59" s="142">
        <v>68</v>
      </c>
      <c r="I59" s="142" t="s">
        <v>85</v>
      </c>
      <c r="J59" s="142" t="s">
        <v>15</v>
      </c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58"/>
      <c r="ED59" s="158"/>
      <c r="EE59" s="158"/>
      <c r="EF59" s="158"/>
      <c r="EG59" s="158"/>
      <c r="EH59" s="158"/>
      <c r="EI59" s="158"/>
      <c r="EJ59" s="158"/>
      <c r="EK59" s="158"/>
      <c r="EL59" s="158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>
        <v>19</v>
      </c>
      <c r="FH59" s="135">
        <v>23</v>
      </c>
      <c r="FI59" s="135">
        <v>21</v>
      </c>
      <c r="FJ59" s="135">
        <v>21</v>
      </c>
      <c r="FK59" s="135">
        <v>21</v>
      </c>
      <c r="FL59" s="135">
        <v>23</v>
      </c>
      <c r="FM59" s="135">
        <v>31</v>
      </c>
      <c r="FN59" s="135">
        <v>24</v>
      </c>
      <c r="FO59" s="135">
        <v>16</v>
      </c>
      <c r="FP59" s="135" t="s">
        <v>112</v>
      </c>
      <c r="FQ59" s="135">
        <v>22</v>
      </c>
      <c r="FR59" s="135">
        <v>12</v>
      </c>
      <c r="FS59" s="135">
        <v>22</v>
      </c>
      <c r="FT59" s="135" t="s">
        <v>112</v>
      </c>
      <c r="FU59" s="135">
        <v>25</v>
      </c>
      <c r="FV59" s="135">
        <v>17</v>
      </c>
      <c r="FW59" s="135" t="s">
        <v>112</v>
      </c>
      <c r="FX59" s="135">
        <v>30</v>
      </c>
      <c r="FY59" s="135">
        <v>25</v>
      </c>
      <c r="FZ59" s="135">
        <v>16</v>
      </c>
      <c r="GA59" s="135">
        <v>33</v>
      </c>
      <c r="GB59" s="135" t="s">
        <v>116</v>
      </c>
      <c r="GC59" s="135">
        <v>15</v>
      </c>
      <c r="GD59" s="135">
        <v>4</v>
      </c>
      <c r="GE59" s="135">
        <v>24</v>
      </c>
      <c r="GF59" s="135" t="s">
        <v>116</v>
      </c>
      <c r="GG59" s="135">
        <v>15</v>
      </c>
      <c r="GH59" s="135">
        <v>17</v>
      </c>
      <c r="GI59" s="135">
        <v>19</v>
      </c>
      <c r="GJ59" s="135">
        <v>19</v>
      </c>
      <c r="GK59" s="135">
        <v>17</v>
      </c>
      <c r="GL59" s="135">
        <v>12</v>
      </c>
      <c r="GM59" s="135">
        <v>10</v>
      </c>
      <c r="GN59" s="142">
        <v>41</v>
      </c>
      <c r="GO59" s="137">
        <v>10</v>
      </c>
      <c r="GP59" s="137">
        <v>14</v>
      </c>
      <c r="GQ59" s="137">
        <v>18</v>
      </c>
      <c r="GR59" s="137">
        <v>25</v>
      </c>
      <c r="GS59" s="137">
        <v>13</v>
      </c>
      <c r="GT59" s="137">
        <v>13</v>
      </c>
      <c r="GU59" s="137">
        <v>22</v>
      </c>
      <c r="GV59" s="137">
        <v>13</v>
      </c>
      <c r="GW59" s="137">
        <v>39</v>
      </c>
      <c r="GX59" s="137">
        <v>14</v>
      </c>
      <c r="GY59" s="137">
        <v>15</v>
      </c>
      <c r="GZ59" s="137">
        <v>14</v>
      </c>
      <c r="HA59" s="137">
        <v>12</v>
      </c>
      <c r="HB59" s="137">
        <v>12</v>
      </c>
      <c r="HC59" s="137">
        <v>9</v>
      </c>
      <c r="HD59" s="137" t="s">
        <v>599</v>
      </c>
      <c r="HE59" s="137">
        <v>19</v>
      </c>
      <c r="HF59" s="137">
        <v>27</v>
      </c>
      <c r="HG59" s="137">
        <v>59</v>
      </c>
      <c r="HH59" s="137">
        <v>23</v>
      </c>
      <c r="HI59" s="137">
        <v>18</v>
      </c>
      <c r="HJ59" s="137">
        <v>13</v>
      </c>
      <c r="HK59" s="137">
        <v>9</v>
      </c>
      <c r="HL59" s="137">
        <v>10</v>
      </c>
      <c r="HM59" s="137">
        <v>12</v>
      </c>
      <c r="HN59" s="137">
        <v>11</v>
      </c>
      <c r="HO59" s="137">
        <v>13</v>
      </c>
      <c r="HP59" s="137">
        <v>13</v>
      </c>
      <c r="HQ59" s="137">
        <v>17</v>
      </c>
      <c r="HR59" s="137">
        <v>16</v>
      </c>
      <c r="HS59" s="137">
        <v>18</v>
      </c>
      <c r="HT59" s="137">
        <v>19</v>
      </c>
      <c r="HU59" s="137">
        <v>40</v>
      </c>
      <c r="HV59" s="137">
        <v>14</v>
      </c>
      <c r="HW59" s="137">
        <v>18</v>
      </c>
      <c r="HX59" s="137" t="s">
        <v>602</v>
      </c>
      <c r="HY59" s="137">
        <v>13</v>
      </c>
      <c r="HZ59" s="137">
        <v>31</v>
      </c>
      <c r="IA59" s="137">
        <v>12</v>
      </c>
      <c r="IB59" s="137">
        <v>15</v>
      </c>
      <c r="IC59" s="137">
        <v>15</v>
      </c>
      <c r="ID59" s="137">
        <v>18</v>
      </c>
      <c r="IE59" s="137">
        <v>21</v>
      </c>
      <c r="IF59" s="137">
        <v>19</v>
      </c>
      <c r="IG59" s="137">
        <v>14</v>
      </c>
      <c r="IH59" s="137">
        <v>23</v>
      </c>
      <c r="II59" s="137">
        <v>7</v>
      </c>
      <c r="IJ59" s="137">
        <v>15</v>
      </c>
      <c r="IK59" s="137">
        <v>12</v>
      </c>
      <c r="IL59" s="137">
        <v>14</v>
      </c>
      <c r="IM59" s="137">
        <v>15</v>
      </c>
      <c r="IN59" s="137">
        <v>15</v>
      </c>
      <c r="IO59" s="137">
        <v>24</v>
      </c>
      <c r="IP59" s="137">
        <v>15</v>
      </c>
      <c r="IQ59" s="137">
        <v>14</v>
      </c>
      <c r="IR59" s="137">
        <v>11</v>
      </c>
      <c r="IS59" s="137" t="s">
        <v>602</v>
      </c>
      <c r="IT59" s="137" t="s">
        <v>602</v>
      </c>
      <c r="IU59" s="137" t="s">
        <v>602</v>
      </c>
      <c r="IV59" s="137">
        <v>10</v>
      </c>
      <c r="IW59" s="137">
        <v>9</v>
      </c>
      <c r="IX59" s="137">
        <v>12</v>
      </c>
      <c r="IY59" s="137">
        <v>14</v>
      </c>
      <c r="IZ59" s="137">
        <v>12</v>
      </c>
      <c r="JA59" s="137">
        <v>16</v>
      </c>
      <c r="JB59" s="137">
        <v>23</v>
      </c>
      <c r="JC59" s="137">
        <v>13</v>
      </c>
      <c r="JD59" s="137">
        <v>16</v>
      </c>
      <c r="JE59" s="137">
        <v>14</v>
      </c>
      <c r="JF59" s="137">
        <v>13</v>
      </c>
      <c r="JG59" s="137">
        <v>11</v>
      </c>
      <c r="JH59" s="137">
        <v>11</v>
      </c>
      <c r="JI59" s="137">
        <v>11</v>
      </c>
      <c r="JJ59" s="137">
        <v>11</v>
      </c>
      <c r="JK59" s="137">
        <v>15</v>
      </c>
      <c r="JL59" s="137">
        <v>10</v>
      </c>
      <c r="JM59" s="137">
        <v>15</v>
      </c>
      <c r="JN59" s="137">
        <v>13</v>
      </c>
      <c r="JO59" s="137">
        <v>17</v>
      </c>
      <c r="JP59" s="137">
        <v>22</v>
      </c>
      <c r="JQ59" s="137">
        <v>21</v>
      </c>
      <c r="JR59" s="137">
        <v>19</v>
      </c>
      <c r="JS59" s="137">
        <v>9</v>
      </c>
      <c r="JT59" s="137">
        <v>10</v>
      </c>
      <c r="JU59" s="167">
        <v>11</v>
      </c>
      <c r="JV59" s="167">
        <v>16</v>
      </c>
      <c r="JW59" s="167">
        <v>13</v>
      </c>
      <c r="JX59" s="167">
        <v>12</v>
      </c>
      <c r="JY59" s="167">
        <v>14</v>
      </c>
      <c r="JZ59" s="167">
        <v>16</v>
      </c>
      <c r="KA59" s="167">
        <v>13</v>
      </c>
      <c r="KB59" s="167">
        <v>19</v>
      </c>
      <c r="KC59" s="167">
        <v>11</v>
      </c>
      <c r="KD59" s="137">
        <v>11</v>
      </c>
      <c r="KE59" s="137">
        <v>15</v>
      </c>
      <c r="KF59" s="137">
        <v>11</v>
      </c>
      <c r="KG59" s="137">
        <v>11</v>
      </c>
      <c r="KH59" s="137">
        <v>10</v>
      </c>
      <c r="KI59" s="137">
        <v>17</v>
      </c>
      <c r="KJ59" s="137">
        <f t="shared" si="0"/>
        <v>15.571428571428571</v>
      </c>
      <c r="KK59" s="137">
        <f t="shared" si="1"/>
        <v>15.333333333333334</v>
      </c>
      <c r="KL59" s="137">
        <v>17</v>
      </c>
      <c r="KM59" s="137" t="s">
        <v>650</v>
      </c>
      <c r="KN59" s="137" t="s">
        <v>650</v>
      </c>
      <c r="KO59" s="137" t="s">
        <v>650</v>
      </c>
      <c r="KP59" s="137" t="s">
        <v>650</v>
      </c>
      <c r="KQ59" s="137">
        <v>13</v>
      </c>
      <c r="KR59" s="137">
        <v>11</v>
      </c>
      <c r="KS59" s="137">
        <v>11</v>
      </c>
      <c r="KT59" s="137">
        <v>10</v>
      </c>
      <c r="KU59" s="137">
        <v>5</v>
      </c>
      <c r="KV59" s="137">
        <v>6</v>
      </c>
      <c r="KW59" s="137">
        <v>42</v>
      </c>
      <c r="KX59" s="137">
        <v>11</v>
      </c>
      <c r="KY59" s="137">
        <v>13</v>
      </c>
      <c r="KZ59" s="137">
        <v>9</v>
      </c>
      <c r="LA59" s="137">
        <v>18</v>
      </c>
      <c r="LB59" s="137">
        <v>18</v>
      </c>
      <c r="LC59" s="137">
        <v>20</v>
      </c>
    </row>
    <row r="60" spans="1:315" s="137" customFormat="1" hidden="1" x14ac:dyDescent="0.25">
      <c r="A60" s="137" t="s">
        <v>569</v>
      </c>
      <c r="B60" s="137" t="s">
        <v>484</v>
      </c>
      <c r="C60" s="137" t="s">
        <v>498</v>
      </c>
      <c r="D60" s="137" t="s">
        <v>77</v>
      </c>
      <c r="E60" s="142" t="s">
        <v>85</v>
      </c>
      <c r="F60" s="142">
        <v>505214</v>
      </c>
      <c r="G60" s="142">
        <v>164352</v>
      </c>
      <c r="H60" s="142">
        <v>63</v>
      </c>
      <c r="I60" s="142">
        <v>9</v>
      </c>
      <c r="J60" s="142" t="s">
        <v>15</v>
      </c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5"/>
      <c r="CG60" s="135"/>
      <c r="CH60" s="135"/>
      <c r="CI60" s="135"/>
      <c r="CJ60" s="135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5"/>
      <c r="CY60" s="135"/>
      <c r="CZ60" s="135"/>
      <c r="DA60" s="135"/>
      <c r="DB60" s="135"/>
      <c r="DC60" s="135"/>
      <c r="DD60" s="135"/>
      <c r="DE60" s="135"/>
      <c r="DF60" s="135"/>
      <c r="DG60" s="135"/>
      <c r="DH60" s="135"/>
      <c r="DI60" s="135"/>
      <c r="DJ60" s="135"/>
      <c r="DK60" s="135"/>
      <c r="DL60" s="135"/>
      <c r="DM60" s="135"/>
      <c r="DN60" s="135"/>
      <c r="DO60" s="135"/>
      <c r="DP60" s="135"/>
      <c r="DQ60" s="135"/>
      <c r="DR60" s="135"/>
      <c r="DS60" s="135"/>
      <c r="DT60" s="135"/>
      <c r="DU60" s="135"/>
      <c r="DV60" s="135"/>
      <c r="DW60" s="135"/>
      <c r="DX60" s="135"/>
      <c r="DY60" s="135"/>
      <c r="DZ60" s="135"/>
      <c r="EA60" s="135"/>
      <c r="EB60" s="135"/>
      <c r="EC60" s="158"/>
      <c r="ED60" s="158"/>
      <c r="EE60" s="158"/>
      <c r="EF60" s="158"/>
      <c r="EG60" s="158"/>
      <c r="EH60" s="158"/>
      <c r="EI60" s="158"/>
      <c r="EJ60" s="158"/>
      <c r="EK60" s="158"/>
      <c r="EL60" s="158"/>
      <c r="EM60" s="135"/>
      <c r="EN60" s="135"/>
      <c r="EO60" s="135"/>
      <c r="EP60" s="135"/>
      <c r="EQ60" s="135"/>
      <c r="ER60" s="135"/>
      <c r="ES60" s="135"/>
      <c r="ET60" s="135"/>
      <c r="EU60" s="135"/>
      <c r="EV60" s="135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 t="s">
        <v>112</v>
      </c>
      <c r="FG60" s="135" t="s">
        <v>112</v>
      </c>
      <c r="FH60" s="135">
        <v>35</v>
      </c>
      <c r="FI60" s="135">
        <v>37</v>
      </c>
      <c r="FJ60" s="135">
        <v>35</v>
      </c>
      <c r="FK60" s="135">
        <v>44</v>
      </c>
      <c r="FL60" s="135" t="s">
        <v>112</v>
      </c>
      <c r="FM60" s="135" t="s">
        <v>112</v>
      </c>
      <c r="FN60" s="135">
        <v>29</v>
      </c>
      <c r="FO60" s="135">
        <v>20</v>
      </c>
      <c r="FP60" s="135" t="s">
        <v>112</v>
      </c>
      <c r="FQ60" s="135" t="s">
        <v>506</v>
      </c>
      <c r="FR60" s="135" t="s">
        <v>506</v>
      </c>
      <c r="FS60" s="135"/>
      <c r="FT60" s="135"/>
      <c r="FU60" s="135"/>
      <c r="FV60" s="135"/>
      <c r="FW60" s="135"/>
      <c r="FX60" s="135"/>
      <c r="FY60" s="135"/>
      <c r="FZ60" s="135"/>
      <c r="GA60" s="135"/>
      <c r="GB60" s="135"/>
      <c r="GC60" s="135"/>
      <c r="GD60" s="135"/>
      <c r="GE60" s="135"/>
      <c r="GF60" s="135"/>
      <c r="GG60" s="135"/>
      <c r="GH60" s="135"/>
      <c r="GI60" s="135"/>
      <c r="GJ60" s="135"/>
      <c r="GK60" s="135"/>
      <c r="GL60" s="135"/>
      <c r="GM60" s="135">
        <v>10</v>
      </c>
      <c r="GN60" s="142"/>
      <c r="HC60" s="137">
        <v>9</v>
      </c>
      <c r="IG60" s="137">
        <v>44</v>
      </c>
      <c r="IS60" s="137" t="s">
        <v>602</v>
      </c>
      <c r="IT60" s="137" t="s">
        <v>602</v>
      </c>
      <c r="IU60" s="137" t="s">
        <v>602</v>
      </c>
      <c r="JU60" s="167"/>
      <c r="JV60" s="167"/>
      <c r="JW60" s="167"/>
      <c r="JX60" s="167"/>
      <c r="JY60" s="167"/>
      <c r="JZ60" s="167"/>
      <c r="KA60" s="167"/>
      <c r="KB60" s="167"/>
      <c r="KC60" s="167"/>
      <c r="KJ60" s="137" t="e">
        <f t="shared" si="0"/>
        <v>#DIV/0!</v>
      </c>
      <c r="KK60" s="137" t="e">
        <f t="shared" si="1"/>
        <v>#DIV/0!</v>
      </c>
      <c r="KM60" s="137" t="s">
        <v>650</v>
      </c>
      <c r="KN60" s="137" t="s">
        <v>650</v>
      </c>
      <c r="KO60" s="137" t="s">
        <v>650</v>
      </c>
      <c r="KP60" s="137" t="s">
        <v>650</v>
      </c>
    </row>
    <row r="61" spans="1:315" s="137" customFormat="1" x14ac:dyDescent="0.25">
      <c r="A61" s="137" t="s">
        <v>641</v>
      </c>
      <c r="B61" s="137" t="s">
        <v>501</v>
      </c>
      <c r="C61" s="137" t="s">
        <v>504</v>
      </c>
      <c r="D61" s="137" t="s">
        <v>76</v>
      </c>
      <c r="E61" s="142" t="s">
        <v>86</v>
      </c>
      <c r="F61" s="142">
        <v>505002</v>
      </c>
      <c r="G61" s="142">
        <v>165341</v>
      </c>
      <c r="H61" s="142"/>
      <c r="I61" s="142"/>
      <c r="J61" s="142" t="s">
        <v>15</v>
      </c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5"/>
      <c r="DF61" s="135"/>
      <c r="DG61" s="135"/>
      <c r="DH61" s="135"/>
      <c r="DI61" s="135"/>
      <c r="DJ61" s="135"/>
      <c r="DK61" s="135"/>
      <c r="DL61" s="135"/>
      <c r="DM61" s="135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5"/>
      <c r="DZ61" s="135"/>
      <c r="EA61" s="135"/>
      <c r="EB61" s="135"/>
      <c r="EC61" s="158"/>
      <c r="ED61" s="158"/>
      <c r="EE61" s="158"/>
      <c r="EF61" s="158"/>
      <c r="EG61" s="158"/>
      <c r="EH61" s="158"/>
      <c r="EI61" s="158"/>
      <c r="EJ61" s="158"/>
      <c r="EK61" s="158"/>
      <c r="EL61" s="158"/>
      <c r="EM61" s="135"/>
      <c r="EN61" s="135"/>
      <c r="EO61" s="135"/>
      <c r="EP61" s="135"/>
      <c r="EQ61" s="135"/>
      <c r="ER61" s="135"/>
      <c r="ES61" s="135"/>
      <c r="ET61" s="135"/>
      <c r="EU61" s="135"/>
      <c r="EV61" s="135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5"/>
      <c r="FI61" s="135"/>
      <c r="FJ61" s="135"/>
      <c r="FK61" s="135"/>
      <c r="FL61" s="135"/>
      <c r="FM61" s="135"/>
      <c r="FN61" s="135"/>
      <c r="FO61" s="135"/>
      <c r="FP61" s="135">
        <v>44</v>
      </c>
      <c r="FQ61" s="135">
        <v>44</v>
      </c>
      <c r="FR61" s="135" t="s">
        <v>116</v>
      </c>
      <c r="FS61" s="135">
        <v>56</v>
      </c>
      <c r="FT61" s="135">
        <v>47</v>
      </c>
      <c r="FU61" s="135">
        <v>67</v>
      </c>
      <c r="FV61" s="135">
        <v>55</v>
      </c>
      <c r="FW61" s="135">
        <v>50</v>
      </c>
      <c r="FX61" s="135" t="s">
        <v>116</v>
      </c>
      <c r="FY61" s="135">
        <v>11</v>
      </c>
      <c r="FZ61" s="135">
        <v>6</v>
      </c>
      <c r="GA61" s="135">
        <v>5</v>
      </c>
      <c r="GB61" s="135">
        <v>42</v>
      </c>
      <c r="GC61" s="135">
        <v>34</v>
      </c>
      <c r="GD61" s="135">
        <v>34</v>
      </c>
      <c r="GE61" s="135">
        <v>51</v>
      </c>
      <c r="GF61" s="135">
        <v>38</v>
      </c>
      <c r="GG61" s="135">
        <v>31</v>
      </c>
      <c r="GH61" s="135">
        <v>37</v>
      </c>
      <c r="GI61" s="135">
        <v>44</v>
      </c>
      <c r="GJ61" s="135">
        <v>40</v>
      </c>
      <c r="GK61" s="135">
        <v>37</v>
      </c>
      <c r="GL61" s="135">
        <v>42</v>
      </c>
      <c r="GM61" s="135">
        <v>23</v>
      </c>
      <c r="GN61" s="142">
        <v>23</v>
      </c>
      <c r="GO61" s="137">
        <v>31</v>
      </c>
      <c r="GP61" s="137">
        <v>34</v>
      </c>
      <c r="GQ61" s="137">
        <v>33</v>
      </c>
      <c r="GR61" s="137">
        <v>45</v>
      </c>
      <c r="GS61" s="137">
        <v>41</v>
      </c>
      <c r="GT61" s="137">
        <v>34</v>
      </c>
      <c r="GU61" s="137">
        <v>45</v>
      </c>
      <c r="GV61" s="137">
        <v>32</v>
      </c>
      <c r="GW61" s="137">
        <v>21</v>
      </c>
      <c r="GX61" s="137">
        <v>39</v>
      </c>
      <c r="GY61" s="137">
        <v>43</v>
      </c>
      <c r="GZ61" s="137">
        <v>39</v>
      </c>
      <c r="HA61" s="137">
        <v>37</v>
      </c>
      <c r="HB61" s="137">
        <v>31</v>
      </c>
      <c r="HC61" s="137">
        <v>31</v>
      </c>
      <c r="HD61" s="137">
        <v>43</v>
      </c>
      <c r="HE61" s="137">
        <v>47</v>
      </c>
      <c r="HF61" s="137" t="s">
        <v>599</v>
      </c>
      <c r="HG61" s="137">
        <v>54</v>
      </c>
      <c r="HH61" s="137">
        <v>52</v>
      </c>
      <c r="HI61" s="137">
        <v>36</v>
      </c>
      <c r="HJ61" s="137">
        <v>40</v>
      </c>
      <c r="HK61" s="137">
        <v>40</v>
      </c>
      <c r="HL61" s="137">
        <v>31</v>
      </c>
      <c r="HM61" s="137">
        <v>34</v>
      </c>
      <c r="HN61" s="137">
        <v>31</v>
      </c>
      <c r="HO61" s="137">
        <v>37</v>
      </c>
      <c r="HP61" s="137">
        <v>50</v>
      </c>
      <c r="HQ61" s="137">
        <v>47</v>
      </c>
      <c r="HR61" s="137">
        <v>30</v>
      </c>
      <c r="HS61" s="137">
        <v>38</v>
      </c>
      <c r="HT61" s="137">
        <v>34</v>
      </c>
      <c r="HU61" s="137">
        <v>42</v>
      </c>
      <c r="HV61" s="137">
        <v>37</v>
      </c>
      <c r="HW61" s="137">
        <v>21</v>
      </c>
      <c r="HX61" s="137">
        <v>38</v>
      </c>
      <c r="HY61" s="137">
        <v>35</v>
      </c>
      <c r="HZ61" s="137">
        <v>39</v>
      </c>
      <c r="IA61" s="137">
        <v>26</v>
      </c>
      <c r="IB61" s="137">
        <v>37</v>
      </c>
      <c r="IC61" s="137">
        <v>47</v>
      </c>
      <c r="ID61" s="137">
        <v>44</v>
      </c>
      <c r="IE61" s="137">
        <v>54</v>
      </c>
      <c r="IF61" s="137">
        <v>50</v>
      </c>
      <c r="IG61" s="137">
        <v>44</v>
      </c>
      <c r="IH61" s="137" t="s">
        <v>602</v>
      </c>
      <c r="II61" s="137">
        <v>36</v>
      </c>
      <c r="IJ61" s="137">
        <v>37</v>
      </c>
      <c r="IK61" s="137">
        <v>36</v>
      </c>
      <c r="IL61" s="137">
        <v>32</v>
      </c>
      <c r="IM61" s="137">
        <v>39</v>
      </c>
      <c r="IN61" s="137">
        <v>42</v>
      </c>
      <c r="IO61" s="137">
        <v>55</v>
      </c>
      <c r="IP61" s="137">
        <v>39</v>
      </c>
      <c r="IQ61" s="137">
        <v>40</v>
      </c>
      <c r="IR61" s="137">
        <v>28</v>
      </c>
      <c r="IS61" s="137" t="s">
        <v>602</v>
      </c>
      <c r="IT61" s="137" t="s">
        <v>602</v>
      </c>
      <c r="IU61" s="137" t="s">
        <v>602</v>
      </c>
      <c r="IV61" s="137">
        <v>24</v>
      </c>
      <c r="IW61" s="137">
        <v>29</v>
      </c>
      <c r="IX61" s="137">
        <v>36</v>
      </c>
      <c r="IY61" s="137">
        <v>30</v>
      </c>
      <c r="IZ61" s="137">
        <v>35</v>
      </c>
      <c r="JA61" s="137">
        <v>38</v>
      </c>
      <c r="JB61" s="137">
        <v>19</v>
      </c>
      <c r="JC61" s="137">
        <v>36</v>
      </c>
      <c r="JD61" s="137">
        <v>28</v>
      </c>
      <c r="JE61" s="137">
        <v>32</v>
      </c>
      <c r="JF61" s="137">
        <v>34</v>
      </c>
      <c r="JG61" s="137">
        <v>15</v>
      </c>
      <c r="JH61" s="137">
        <v>30</v>
      </c>
      <c r="JI61" s="137">
        <v>27</v>
      </c>
      <c r="JJ61" s="137">
        <v>22</v>
      </c>
      <c r="JK61" s="137">
        <v>33</v>
      </c>
      <c r="JL61" s="137">
        <v>29</v>
      </c>
      <c r="JM61" s="137">
        <v>34</v>
      </c>
      <c r="JN61" s="137">
        <v>32</v>
      </c>
      <c r="JO61" s="137">
        <v>40</v>
      </c>
      <c r="JP61" s="137">
        <v>30</v>
      </c>
      <c r="JQ61" s="137">
        <v>33</v>
      </c>
      <c r="JR61" s="137">
        <v>24</v>
      </c>
      <c r="JS61" s="137">
        <v>27</v>
      </c>
      <c r="JT61" s="137">
        <v>28</v>
      </c>
      <c r="JU61" s="167">
        <v>37</v>
      </c>
      <c r="JV61" s="167">
        <v>29</v>
      </c>
      <c r="JW61" s="167">
        <v>33</v>
      </c>
      <c r="JX61" s="167">
        <v>31</v>
      </c>
      <c r="JY61" s="167">
        <v>31</v>
      </c>
      <c r="JZ61" s="167">
        <v>29</v>
      </c>
      <c r="KA61" s="167">
        <v>36</v>
      </c>
      <c r="KB61" s="167">
        <v>42</v>
      </c>
      <c r="KC61" s="167">
        <v>28</v>
      </c>
      <c r="KD61" s="137">
        <v>29</v>
      </c>
      <c r="KE61" s="137">
        <v>35</v>
      </c>
      <c r="KF61" s="137">
        <v>26</v>
      </c>
      <c r="KG61" s="137">
        <v>25</v>
      </c>
      <c r="KH61" s="137">
        <v>25</v>
      </c>
      <c r="KI61" s="137">
        <v>36</v>
      </c>
      <c r="KJ61" s="137">
        <f t="shared" si="0"/>
        <v>31.285714285714285</v>
      </c>
      <c r="KK61" s="137">
        <f t="shared" si="1"/>
        <v>31.222222222222221</v>
      </c>
      <c r="KL61" s="137">
        <v>34</v>
      </c>
      <c r="KM61" s="137" t="s">
        <v>650</v>
      </c>
      <c r="KN61" s="137" t="s">
        <v>650</v>
      </c>
      <c r="KO61" s="137" t="s">
        <v>650</v>
      </c>
      <c r="KP61" s="137" t="s">
        <v>650</v>
      </c>
      <c r="KQ61" s="137">
        <v>28</v>
      </c>
      <c r="KR61" s="137">
        <v>28</v>
      </c>
      <c r="KS61" s="137">
        <v>29</v>
      </c>
      <c r="KT61" s="137">
        <v>27</v>
      </c>
      <c r="KU61" s="137">
        <v>21</v>
      </c>
      <c r="KV61" s="137">
        <v>18</v>
      </c>
      <c r="KW61" s="137">
        <v>12</v>
      </c>
      <c r="KX61" s="137">
        <v>28</v>
      </c>
      <c r="KY61" s="137">
        <v>30</v>
      </c>
      <c r="KZ61" s="137">
        <v>25</v>
      </c>
      <c r="LA61" s="137">
        <v>36</v>
      </c>
      <c r="LB61" s="137">
        <v>32</v>
      </c>
      <c r="LC61" s="137">
        <v>22</v>
      </c>
    </row>
    <row r="62" spans="1:315" s="137" customFormat="1" hidden="1" x14ac:dyDescent="0.25">
      <c r="A62" s="137" t="s">
        <v>540</v>
      </c>
      <c r="B62" s="137" t="s">
        <v>502</v>
      </c>
      <c r="C62" s="137" t="s">
        <v>539</v>
      </c>
      <c r="D62" s="137" t="s">
        <v>76</v>
      </c>
      <c r="E62" s="142" t="s">
        <v>84</v>
      </c>
      <c r="F62" s="142">
        <v>504637</v>
      </c>
      <c r="G62" s="142">
        <v>164428</v>
      </c>
      <c r="H62" s="142"/>
      <c r="I62" s="142"/>
      <c r="J62" s="142" t="s">
        <v>15</v>
      </c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5"/>
      <c r="DF62" s="135"/>
      <c r="DG62" s="135"/>
      <c r="DH62" s="135"/>
      <c r="DI62" s="135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58"/>
      <c r="ED62" s="158"/>
      <c r="EE62" s="158"/>
      <c r="EF62" s="158"/>
      <c r="EG62" s="158"/>
      <c r="EH62" s="158"/>
      <c r="EI62" s="158"/>
      <c r="EJ62" s="158"/>
      <c r="EK62" s="158"/>
      <c r="EL62" s="158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5"/>
      <c r="FK62" s="135"/>
      <c r="FL62" s="135"/>
      <c r="FM62" s="135"/>
      <c r="FN62" s="135"/>
      <c r="FO62" s="135"/>
      <c r="FP62" s="135">
        <v>32</v>
      </c>
      <c r="FQ62" s="135">
        <v>38</v>
      </c>
      <c r="FR62" s="135">
        <v>33</v>
      </c>
      <c r="FS62" s="135">
        <v>48</v>
      </c>
      <c r="FT62" s="135">
        <v>32</v>
      </c>
      <c r="FU62" s="135">
        <v>50</v>
      </c>
      <c r="FV62" s="135">
        <v>44</v>
      </c>
      <c r="FW62" s="135">
        <v>38</v>
      </c>
      <c r="FX62" s="135">
        <v>40</v>
      </c>
      <c r="FY62" s="135">
        <v>5</v>
      </c>
      <c r="FZ62" s="135">
        <v>11</v>
      </c>
      <c r="GA62" s="135">
        <v>33</v>
      </c>
      <c r="GB62" s="135">
        <v>31</v>
      </c>
      <c r="GC62" s="135">
        <v>5</v>
      </c>
      <c r="GD62" s="135">
        <v>3</v>
      </c>
      <c r="GE62" s="135">
        <v>30</v>
      </c>
      <c r="GF62" s="135">
        <v>5</v>
      </c>
      <c r="GG62" s="135">
        <v>3</v>
      </c>
      <c r="GH62" s="135">
        <v>2</v>
      </c>
      <c r="GI62" s="135">
        <v>2</v>
      </c>
      <c r="GJ62" s="135">
        <v>3</v>
      </c>
      <c r="GK62" s="135">
        <v>25</v>
      </c>
      <c r="GL62" s="135">
        <v>22</v>
      </c>
      <c r="GM62" s="135">
        <v>10</v>
      </c>
      <c r="GN62" s="142">
        <v>45</v>
      </c>
      <c r="GO62" s="137">
        <v>23</v>
      </c>
      <c r="GP62" s="137">
        <v>29</v>
      </c>
      <c r="GQ62" s="137">
        <v>27</v>
      </c>
      <c r="GR62" s="137">
        <v>39</v>
      </c>
      <c r="GS62" s="137">
        <v>32</v>
      </c>
      <c r="GT62" s="137">
        <v>31</v>
      </c>
      <c r="GU62" s="137">
        <v>41</v>
      </c>
      <c r="GV62" s="137">
        <v>43</v>
      </c>
      <c r="GW62" s="137">
        <v>51</v>
      </c>
      <c r="GX62" s="137">
        <v>22</v>
      </c>
      <c r="GY62" s="137">
        <v>16</v>
      </c>
      <c r="GZ62" s="137">
        <v>15</v>
      </c>
      <c r="HA62" s="137">
        <v>17</v>
      </c>
      <c r="HB62" s="137">
        <v>25</v>
      </c>
      <c r="HC62" s="137">
        <v>16</v>
      </c>
      <c r="HD62" s="137">
        <v>31</v>
      </c>
      <c r="HE62" s="137">
        <v>41</v>
      </c>
      <c r="HF62" s="137">
        <v>53</v>
      </c>
      <c r="HG62" s="137">
        <v>49</v>
      </c>
      <c r="HH62" s="137">
        <v>38</v>
      </c>
      <c r="HI62" s="137" t="s">
        <v>599</v>
      </c>
      <c r="HJ62" s="137">
        <v>24</v>
      </c>
      <c r="HK62" s="137">
        <v>18</v>
      </c>
      <c r="HL62" s="137">
        <v>21</v>
      </c>
      <c r="HM62" s="137">
        <v>27</v>
      </c>
      <c r="HN62" s="137">
        <v>27</v>
      </c>
      <c r="HO62" s="137">
        <v>29</v>
      </c>
      <c r="HP62" s="137">
        <v>29</v>
      </c>
      <c r="HQ62" s="137">
        <v>32</v>
      </c>
      <c r="HR62" s="137">
        <v>34</v>
      </c>
      <c r="HS62" s="137">
        <v>30</v>
      </c>
      <c r="HT62" s="137">
        <v>27</v>
      </c>
      <c r="HU62" s="137">
        <v>31</v>
      </c>
      <c r="HV62" s="137">
        <v>19</v>
      </c>
      <c r="HW62" s="137">
        <v>17</v>
      </c>
      <c r="IS62" s="137" t="s">
        <v>602</v>
      </c>
      <c r="IT62" s="137" t="s">
        <v>602</v>
      </c>
      <c r="IU62" s="137" t="s">
        <v>602</v>
      </c>
      <c r="JU62" s="167"/>
      <c r="JV62" s="167"/>
      <c r="JW62" s="167"/>
      <c r="JX62" s="167"/>
      <c r="JY62" s="167"/>
      <c r="JZ62" s="167"/>
      <c r="KA62" s="167"/>
      <c r="KB62" s="167"/>
      <c r="KC62" s="167"/>
      <c r="KJ62" s="137" t="e">
        <f t="shared" si="0"/>
        <v>#DIV/0!</v>
      </c>
      <c r="KK62" s="137" t="e">
        <f t="shared" si="1"/>
        <v>#DIV/0!</v>
      </c>
      <c r="KM62" s="137" t="s">
        <v>650</v>
      </c>
      <c r="KN62" s="137" t="s">
        <v>650</v>
      </c>
      <c r="KO62" s="137" t="s">
        <v>650</v>
      </c>
      <c r="KP62" s="137" t="s">
        <v>650</v>
      </c>
    </row>
    <row r="63" spans="1:315" s="137" customFormat="1" x14ac:dyDescent="0.25">
      <c r="A63" s="137" t="s">
        <v>640</v>
      </c>
      <c r="B63" s="137" t="s">
        <v>503</v>
      </c>
      <c r="C63" s="137" t="s">
        <v>518</v>
      </c>
      <c r="D63" s="137" t="s">
        <v>76</v>
      </c>
      <c r="E63" s="142" t="s">
        <v>505</v>
      </c>
      <c r="F63" s="142">
        <v>504805</v>
      </c>
      <c r="G63" s="142">
        <v>166656</v>
      </c>
      <c r="H63" s="142"/>
      <c r="I63" s="142"/>
      <c r="J63" s="142" t="s">
        <v>15</v>
      </c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5"/>
      <c r="DF63" s="135"/>
      <c r="DG63" s="135"/>
      <c r="DH63" s="135"/>
      <c r="DI63" s="135"/>
      <c r="DJ63" s="135"/>
      <c r="DK63" s="135"/>
      <c r="DL63" s="135"/>
      <c r="DM63" s="135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58"/>
      <c r="ED63" s="158"/>
      <c r="EE63" s="158"/>
      <c r="EF63" s="158"/>
      <c r="EG63" s="158"/>
      <c r="EH63" s="158"/>
      <c r="EI63" s="158"/>
      <c r="EJ63" s="158"/>
      <c r="EK63" s="158"/>
      <c r="EL63" s="158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5"/>
      <c r="FI63" s="135"/>
      <c r="FJ63" s="135"/>
      <c r="FK63" s="135"/>
      <c r="FL63" s="135"/>
      <c r="FM63" s="135"/>
      <c r="FN63" s="135"/>
      <c r="FO63" s="135"/>
      <c r="FP63" s="135">
        <v>35</v>
      </c>
      <c r="FQ63" s="135">
        <v>39</v>
      </c>
      <c r="FR63" s="135">
        <v>35</v>
      </c>
      <c r="FS63" s="135">
        <v>50</v>
      </c>
      <c r="FT63" s="135">
        <v>32</v>
      </c>
      <c r="FU63" s="135">
        <v>57</v>
      </c>
      <c r="FV63" s="135">
        <v>46</v>
      </c>
      <c r="FW63" s="135">
        <v>37</v>
      </c>
      <c r="FX63" s="135">
        <v>42</v>
      </c>
      <c r="FY63" s="135">
        <v>43</v>
      </c>
      <c r="FZ63" s="135">
        <v>33</v>
      </c>
      <c r="GA63" s="135">
        <v>26</v>
      </c>
      <c r="GB63" s="135">
        <v>32</v>
      </c>
      <c r="GC63" s="135">
        <v>26</v>
      </c>
      <c r="GD63" s="135">
        <v>31</v>
      </c>
      <c r="GE63" s="135">
        <v>44</v>
      </c>
      <c r="GF63" s="135">
        <v>42</v>
      </c>
      <c r="GG63" s="135" t="s">
        <v>116</v>
      </c>
      <c r="GH63" s="135">
        <v>35</v>
      </c>
      <c r="GI63" s="135">
        <v>41</v>
      </c>
      <c r="GJ63" s="135">
        <v>39</v>
      </c>
      <c r="GK63" s="135">
        <v>32</v>
      </c>
      <c r="GL63" s="135">
        <v>66</v>
      </c>
      <c r="GM63" s="135">
        <v>27</v>
      </c>
      <c r="GN63" s="142">
        <v>46</v>
      </c>
      <c r="GO63" s="137">
        <v>32</v>
      </c>
      <c r="GP63" s="137">
        <v>46</v>
      </c>
      <c r="GQ63" s="137">
        <v>37</v>
      </c>
      <c r="GR63" s="137">
        <v>37</v>
      </c>
      <c r="GS63" s="137">
        <v>30</v>
      </c>
      <c r="GT63" s="137">
        <v>28</v>
      </c>
      <c r="GU63" s="137">
        <v>43</v>
      </c>
      <c r="GV63" s="137">
        <v>24</v>
      </c>
      <c r="GW63" s="137">
        <v>36</v>
      </c>
      <c r="GX63" s="137">
        <v>42</v>
      </c>
      <c r="GY63" s="137">
        <v>31</v>
      </c>
      <c r="GZ63" s="137" t="s">
        <v>599</v>
      </c>
      <c r="HA63" s="137">
        <v>27</v>
      </c>
      <c r="HB63" s="137">
        <v>32</v>
      </c>
      <c r="HC63" s="137">
        <v>27</v>
      </c>
      <c r="HD63" s="137">
        <v>36</v>
      </c>
      <c r="HE63" s="137">
        <v>38</v>
      </c>
      <c r="HF63" s="137">
        <v>50</v>
      </c>
      <c r="HG63" s="137" t="s">
        <v>599</v>
      </c>
      <c r="HH63" s="137">
        <v>44</v>
      </c>
      <c r="HI63" s="137">
        <v>25</v>
      </c>
      <c r="HJ63" s="137" t="s">
        <v>599</v>
      </c>
      <c r="HK63" s="137" t="s">
        <v>599</v>
      </c>
      <c r="HL63" s="137">
        <v>34</v>
      </c>
      <c r="HM63" s="137">
        <v>32</v>
      </c>
      <c r="HN63" s="137" t="s">
        <v>599</v>
      </c>
      <c r="HO63" s="137">
        <v>41</v>
      </c>
      <c r="HP63" s="137">
        <v>47</v>
      </c>
      <c r="HQ63" s="137">
        <v>56</v>
      </c>
      <c r="HR63" s="137">
        <v>49</v>
      </c>
      <c r="HS63" s="137" t="s">
        <v>602</v>
      </c>
      <c r="HT63" s="137" t="s">
        <v>602</v>
      </c>
      <c r="HU63" s="137">
        <v>40</v>
      </c>
      <c r="HV63" s="137" t="s">
        <v>602</v>
      </c>
      <c r="HW63" s="137" t="s">
        <v>602</v>
      </c>
      <c r="HX63" s="137" t="s">
        <v>602</v>
      </c>
      <c r="HY63" s="137" t="s">
        <v>602</v>
      </c>
      <c r="HZ63" s="137">
        <v>21</v>
      </c>
      <c r="IA63" s="137">
        <v>38</v>
      </c>
      <c r="IB63" s="137">
        <v>47</v>
      </c>
      <c r="IC63" s="137">
        <v>35</v>
      </c>
      <c r="ID63" s="137">
        <v>51</v>
      </c>
      <c r="IE63" s="137" t="s">
        <v>602</v>
      </c>
      <c r="IF63" s="137">
        <v>51</v>
      </c>
      <c r="IG63" s="137">
        <v>55</v>
      </c>
      <c r="IH63" s="137">
        <v>46</v>
      </c>
      <c r="II63" s="137">
        <v>55</v>
      </c>
      <c r="IJ63" s="137">
        <v>52</v>
      </c>
      <c r="IK63" s="137">
        <v>45</v>
      </c>
      <c r="IL63" s="137">
        <v>46</v>
      </c>
      <c r="IM63" s="137">
        <v>51</v>
      </c>
      <c r="IN63" s="137">
        <v>51</v>
      </c>
      <c r="IO63" s="137">
        <v>60</v>
      </c>
      <c r="IP63" s="137">
        <v>49</v>
      </c>
      <c r="IQ63" s="137">
        <v>44</v>
      </c>
      <c r="IR63" s="137">
        <v>37</v>
      </c>
      <c r="IS63" s="137" t="s">
        <v>602</v>
      </c>
      <c r="IT63" s="137" t="s">
        <v>602</v>
      </c>
      <c r="IU63" s="137" t="s">
        <v>602</v>
      </c>
      <c r="IV63" s="137">
        <v>38</v>
      </c>
      <c r="IW63" s="137" t="s">
        <v>602</v>
      </c>
      <c r="IX63" s="137">
        <v>44</v>
      </c>
      <c r="IY63" s="137">
        <v>42</v>
      </c>
      <c r="IZ63" s="137">
        <v>44</v>
      </c>
      <c r="JA63" s="137">
        <v>43</v>
      </c>
      <c r="JB63" s="137">
        <v>45</v>
      </c>
      <c r="JC63" s="137">
        <v>40</v>
      </c>
      <c r="JD63" s="137">
        <v>41</v>
      </c>
      <c r="JE63" s="137">
        <v>39</v>
      </c>
      <c r="JF63" s="137">
        <v>41</v>
      </c>
      <c r="JG63" s="137">
        <v>34</v>
      </c>
      <c r="JH63" s="137">
        <v>43</v>
      </c>
      <c r="JI63" s="137">
        <v>37</v>
      </c>
      <c r="JJ63" s="137">
        <v>26</v>
      </c>
      <c r="JK63" s="137">
        <v>49</v>
      </c>
      <c r="JL63" s="137">
        <v>36</v>
      </c>
      <c r="JM63" s="137">
        <v>47</v>
      </c>
      <c r="JN63" s="137">
        <v>45</v>
      </c>
      <c r="JO63" s="137">
        <v>47</v>
      </c>
      <c r="JP63" s="137">
        <v>38</v>
      </c>
      <c r="JQ63" s="137" t="s">
        <v>602</v>
      </c>
      <c r="JR63" s="137">
        <v>30</v>
      </c>
      <c r="JS63" s="137">
        <v>29</v>
      </c>
      <c r="JT63" s="137">
        <v>26</v>
      </c>
      <c r="JU63" s="167">
        <v>45</v>
      </c>
      <c r="JV63" s="167">
        <v>43</v>
      </c>
      <c r="JW63" s="167">
        <v>39</v>
      </c>
      <c r="JX63" s="167">
        <v>37</v>
      </c>
      <c r="JY63" s="167">
        <v>40</v>
      </c>
      <c r="JZ63" s="167">
        <v>38</v>
      </c>
      <c r="KA63" s="167">
        <v>45</v>
      </c>
      <c r="KB63" s="167">
        <v>43</v>
      </c>
      <c r="KC63" s="167">
        <v>30</v>
      </c>
      <c r="KD63" s="137">
        <v>39</v>
      </c>
      <c r="KE63" s="137">
        <v>45</v>
      </c>
      <c r="KF63" s="137">
        <v>36</v>
      </c>
      <c r="KG63" s="137">
        <v>38</v>
      </c>
      <c r="KH63" s="137">
        <v>26</v>
      </c>
      <c r="KI63" s="137">
        <v>50</v>
      </c>
      <c r="KJ63" s="137">
        <f t="shared" si="0"/>
        <v>35.833333333333336</v>
      </c>
      <c r="KK63" s="137">
        <f t="shared" si="1"/>
        <v>37.125</v>
      </c>
      <c r="KL63" s="137">
        <v>42</v>
      </c>
      <c r="KM63" s="137" t="s">
        <v>650</v>
      </c>
      <c r="KN63" s="137" t="s">
        <v>650</v>
      </c>
      <c r="KO63" s="137" t="s">
        <v>650</v>
      </c>
      <c r="KP63" s="137" t="s">
        <v>650</v>
      </c>
      <c r="KQ63" s="137">
        <v>35</v>
      </c>
      <c r="KR63" s="137">
        <v>32</v>
      </c>
      <c r="KS63" s="137">
        <v>29</v>
      </c>
      <c r="KT63" s="137" t="s">
        <v>650</v>
      </c>
      <c r="KU63" s="137">
        <v>21</v>
      </c>
      <c r="KV63" s="137">
        <v>17</v>
      </c>
      <c r="KW63" s="137">
        <v>29</v>
      </c>
      <c r="KX63" s="137">
        <v>32</v>
      </c>
      <c r="KY63" s="137">
        <v>34</v>
      </c>
      <c r="KZ63" s="137">
        <v>30</v>
      </c>
      <c r="LA63" s="137">
        <v>41</v>
      </c>
      <c r="LB63" s="137">
        <v>39</v>
      </c>
      <c r="LC63" s="137">
        <v>24</v>
      </c>
    </row>
    <row r="64" spans="1:315" s="159" customFormat="1" hidden="1" x14ac:dyDescent="0.25">
      <c r="B64" s="159" t="s">
        <v>508</v>
      </c>
      <c r="C64" s="159" t="s">
        <v>513</v>
      </c>
      <c r="D64" s="159" t="s">
        <v>77</v>
      </c>
      <c r="E64" s="159" t="s">
        <v>85</v>
      </c>
      <c r="F64" s="160">
        <v>501783</v>
      </c>
      <c r="G64" s="160">
        <v>171448</v>
      </c>
      <c r="J64" s="160" t="s">
        <v>15</v>
      </c>
      <c r="FC64" s="160"/>
      <c r="FD64" s="160"/>
      <c r="FE64" s="160"/>
      <c r="FF64" s="160"/>
      <c r="FG64" s="160"/>
      <c r="FH64" s="160"/>
      <c r="FT64" s="160">
        <v>29</v>
      </c>
      <c r="FU64" s="161">
        <v>50</v>
      </c>
      <c r="FV64" s="161">
        <v>40</v>
      </c>
      <c r="FW64" s="161" t="s">
        <v>573</v>
      </c>
      <c r="FX64" s="161"/>
      <c r="FY64" s="161"/>
      <c r="FZ64" s="161"/>
      <c r="GA64" s="161"/>
      <c r="GB64" s="161"/>
      <c r="GC64" s="161"/>
      <c r="GD64" s="161"/>
      <c r="GE64" s="161"/>
      <c r="GF64" s="161"/>
      <c r="GG64" s="161"/>
      <c r="GH64" s="161"/>
      <c r="GI64" s="161"/>
      <c r="GJ64" s="161"/>
      <c r="GK64" s="161"/>
      <c r="GL64" s="161"/>
      <c r="GM64" s="161"/>
      <c r="GN64" s="160"/>
      <c r="HC64" s="137">
        <v>27</v>
      </c>
      <c r="IG64" s="137">
        <v>45</v>
      </c>
      <c r="IS64" s="137" t="s">
        <v>602</v>
      </c>
      <c r="IT64" s="137" t="s">
        <v>602</v>
      </c>
      <c r="IU64" s="137" t="s">
        <v>602</v>
      </c>
      <c r="JU64" s="167"/>
      <c r="JV64" s="167"/>
      <c r="JW64" s="167"/>
      <c r="JX64" s="167"/>
      <c r="JY64" s="167"/>
      <c r="JZ64" s="167"/>
      <c r="KA64" s="167"/>
      <c r="KB64" s="167"/>
      <c r="KC64" s="167"/>
      <c r="KJ64" s="137" t="e">
        <f t="shared" si="0"/>
        <v>#DIV/0!</v>
      </c>
      <c r="KK64" s="137" t="e">
        <f t="shared" si="1"/>
        <v>#DIV/0!</v>
      </c>
      <c r="KM64" s="137" t="s">
        <v>650</v>
      </c>
      <c r="KN64" s="137" t="s">
        <v>650</v>
      </c>
      <c r="KO64" s="137" t="s">
        <v>650</v>
      </c>
      <c r="KP64" s="137" t="s">
        <v>650</v>
      </c>
    </row>
    <row r="65" spans="1:315" s="159" customFormat="1" hidden="1" x14ac:dyDescent="0.25">
      <c r="B65" s="159" t="s">
        <v>509</v>
      </c>
      <c r="C65" s="159" t="s">
        <v>514</v>
      </c>
      <c r="D65" s="159" t="s">
        <v>76</v>
      </c>
      <c r="E65" s="160" t="s">
        <v>92</v>
      </c>
      <c r="F65" s="160">
        <v>501536</v>
      </c>
      <c r="G65" s="160">
        <v>171432</v>
      </c>
      <c r="H65" s="160"/>
      <c r="I65" s="160"/>
      <c r="J65" s="160" t="s">
        <v>15</v>
      </c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61"/>
      <c r="BY65" s="161"/>
      <c r="BZ65" s="161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61"/>
      <c r="CL65" s="161"/>
      <c r="CM65" s="161"/>
      <c r="CN65" s="161"/>
      <c r="CO65" s="161"/>
      <c r="CP65" s="161"/>
      <c r="CQ65" s="161"/>
      <c r="CR65" s="161"/>
      <c r="CS65" s="161"/>
      <c r="CT65" s="161"/>
      <c r="CU65" s="161"/>
      <c r="CV65" s="161"/>
      <c r="CW65" s="161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1"/>
      <c r="DJ65" s="161"/>
      <c r="DK65" s="161"/>
      <c r="DL65" s="161"/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1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1"/>
      <c r="EN65" s="161"/>
      <c r="EO65" s="161"/>
      <c r="EP65" s="161"/>
      <c r="EQ65" s="161"/>
      <c r="ER65" s="161"/>
      <c r="ES65" s="161"/>
      <c r="ET65" s="161"/>
      <c r="EU65" s="161"/>
      <c r="EV65" s="161"/>
      <c r="EW65" s="161"/>
      <c r="EX65" s="161"/>
      <c r="EY65" s="161"/>
      <c r="EZ65" s="161"/>
      <c r="FA65" s="161"/>
      <c r="FB65" s="161"/>
      <c r="FC65" s="161"/>
      <c r="FD65" s="161"/>
      <c r="FE65" s="161"/>
      <c r="FF65" s="161"/>
      <c r="FG65" s="161"/>
      <c r="FH65" s="161"/>
      <c r="FI65" s="161"/>
      <c r="FJ65" s="161"/>
      <c r="FK65" s="161"/>
      <c r="FL65" s="161"/>
      <c r="FM65" s="161"/>
      <c r="FN65" s="161"/>
      <c r="FO65" s="161"/>
      <c r="FP65" s="161"/>
      <c r="FQ65" s="161"/>
      <c r="FR65" s="161"/>
      <c r="FS65" s="161"/>
      <c r="FT65" s="161">
        <v>42</v>
      </c>
      <c r="FU65" s="161">
        <v>53</v>
      </c>
      <c r="FV65" s="161">
        <v>56</v>
      </c>
      <c r="FW65" s="161" t="s">
        <v>573</v>
      </c>
      <c r="FX65" s="161"/>
      <c r="FY65" s="161"/>
      <c r="FZ65" s="161"/>
      <c r="GA65" s="161"/>
      <c r="GB65" s="161"/>
      <c r="GC65" s="161"/>
      <c r="GD65" s="161"/>
      <c r="GE65" s="161"/>
      <c r="GF65" s="161"/>
      <c r="GG65" s="161"/>
      <c r="GH65" s="161"/>
      <c r="GI65" s="161"/>
      <c r="GJ65" s="161"/>
      <c r="GK65" s="161"/>
      <c r="GL65" s="161"/>
      <c r="GM65" s="161"/>
      <c r="GN65" s="160"/>
      <c r="HC65" s="137">
        <v>18</v>
      </c>
      <c r="IG65" s="137">
        <v>34</v>
      </c>
      <c r="IS65" s="137" t="s">
        <v>602</v>
      </c>
      <c r="IT65" s="137" t="s">
        <v>602</v>
      </c>
      <c r="IU65" s="137" t="s">
        <v>602</v>
      </c>
      <c r="JU65" s="177"/>
      <c r="JV65" s="177"/>
      <c r="JW65" s="177"/>
      <c r="JX65" s="177"/>
      <c r="JY65" s="177"/>
      <c r="JZ65" s="177"/>
      <c r="KA65" s="177"/>
      <c r="KB65" s="177"/>
      <c r="KC65" s="177"/>
      <c r="KJ65" s="137" t="e">
        <f t="shared" si="0"/>
        <v>#DIV/0!</v>
      </c>
      <c r="KK65" s="137" t="e">
        <f t="shared" si="1"/>
        <v>#DIV/0!</v>
      </c>
      <c r="KM65" s="137" t="s">
        <v>650</v>
      </c>
      <c r="KN65" s="137" t="s">
        <v>650</v>
      </c>
      <c r="KO65" s="137" t="s">
        <v>650</v>
      </c>
      <c r="KP65" s="137" t="s">
        <v>650</v>
      </c>
    </row>
    <row r="66" spans="1:315" s="159" customFormat="1" hidden="1" x14ac:dyDescent="0.25">
      <c r="B66" s="159" t="s">
        <v>510</v>
      </c>
      <c r="C66" s="159" t="s">
        <v>515</v>
      </c>
      <c r="D66" s="159" t="s">
        <v>76</v>
      </c>
      <c r="E66" s="160" t="s">
        <v>92</v>
      </c>
      <c r="F66" s="160">
        <v>501732</v>
      </c>
      <c r="G66" s="160">
        <v>171253</v>
      </c>
      <c r="H66" s="160"/>
      <c r="I66" s="160"/>
      <c r="J66" s="160" t="s">
        <v>15</v>
      </c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1"/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1"/>
      <c r="EC66" s="162"/>
      <c r="ED66" s="162"/>
      <c r="EE66" s="162"/>
      <c r="EF66" s="162"/>
      <c r="EG66" s="162"/>
      <c r="EH66" s="162"/>
      <c r="EI66" s="162"/>
      <c r="EJ66" s="162"/>
      <c r="EK66" s="162"/>
      <c r="EL66" s="162"/>
      <c r="EM66" s="161"/>
      <c r="EN66" s="161"/>
      <c r="EO66" s="161"/>
      <c r="EP66" s="161"/>
      <c r="EQ66" s="161"/>
      <c r="ER66" s="161"/>
      <c r="ES66" s="161"/>
      <c r="ET66" s="161"/>
      <c r="EU66" s="161"/>
      <c r="EV66" s="161"/>
      <c r="EW66" s="161"/>
      <c r="EX66" s="161"/>
      <c r="EY66" s="161"/>
      <c r="EZ66" s="161"/>
      <c r="FA66" s="161"/>
      <c r="FB66" s="161"/>
      <c r="FC66" s="161"/>
      <c r="FD66" s="161"/>
      <c r="FE66" s="161"/>
      <c r="FF66" s="161"/>
      <c r="FG66" s="161"/>
      <c r="FH66" s="161"/>
      <c r="FI66" s="161"/>
      <c r="FJ66" s="161"/>
      <c r="FK66" s="161"/>
      <c r="FL66" s="161"/>
      <c r="FM66" s="161"/>
      <c r="FN66" s="161"/>
      <c r="FO66" s="161"/>
      <c r="FP66" s="161"/>
      <c r="FQ66" s="161"/>
      <c r="FR66" s="161"/>
      <c r="FS66" s="161"/>
      <c r="FT66" s="161">
        <v>47</v>
      </c>
      <c r="FU66" s="161">
        <v>51</v>
      </c>
      <c r="FV66" s="161">
        <v>56</v>
      </c>
      <c r="FW66" s="161" t="s">
        <v>573</v>
      </c>
      <c r="FX66" s="161"/>
      <c r="FY66" s="161"/>
      <c r="FZ66" s="161"/>
      <c r="GA66" s="161"/>
      <c r="GB66" s="161"/>
      <c r="GC66" s="161"/>
      <c r="GD66" s="161"/>
      <c r="GE66" s="161"/>
      <c r="GF66" s="161"/>
      <c r="GG66" s="161"/>
      <c r="GH66" s="161"/>
      <c r="GI66" s="161"/>
      <c r="GJ66" s="161"/>
      <c r="GK66" s="161"/>
      <c r="GL66" s="161"/>
      <c r="GM66" s="163"/>
      <c r="GN66" s="160"/>
      <c r="IS66" s="137" t="s">
        <v>602</v>
      </c>
      <c r="IT66" s="137" t="s">
        <v>602</v>
      </c>
      <c r="IU66" s="137" t="s">
        <v>602</v>
      </c>
      <c r="JU66" s="177"/>
      <c r="JV66" s="177"/>
      <c r="JW66" s="177"/>
      <c r="JX66" s="177"/>
      <c r="JY66" s="177"/>
      <c r="JZ66" s="177"/>
      <c r="KA66" s="177"/>
      <c r="KB66" s="177"/>
      <c r="KC66" s="177"/>
      <c r="KJ66" s="137" t="e">
        <f t="shared" si="0"/>
        <v>#DIV/0!</v>
      </c>
      <c r="KK66" s="137" t="e">
        <f t="shared" si="1"/>
        <v>#DIV/0!</v>
      </c>
      <c r="KM66" s="137" t="s">
        <v>650</v>
      </c>
      <c r="KN66" s="137" t="s">
        <v>650</v>
      </c>
      <c r="KO66" s="137" t="s">
        <v>650</v>
      </c>
      <c r="KP66" s="137" t="s">
        <v>650</v>
      </c>
    </row>
    <row r="67" spans="1:315" s="164" customFormat="1" hidden="1" x14ac:dyDescent="0.25">
      <c r="B67" s="164" t="s">
        <v>511</v>
      </c>
      <c r="C67" s="164" t="s">
        <v>516</v>
      </c>
      <c r="D67" s="164" t="s">
        <v>76</v>
      </c>
      <c r="E67" s="165" t="s">
        <v>89</v>
      </c>
      <c r="F67" s="165"/>
      <c r="G67" s="165"/>
      <c r="H67" s="165"/>
      <c r="I67" s="165"/>
      <c r="J67" s="165" t="s">
        <v>15</v>
      </c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6"/>
      <c r="ED67" s="166"/>
      <c r="EE67" s="166"/>
      <c r="EF67" s="166"/>
      <c r="EG67" s="166"/>
      <c r="EH67" s="166"/>
      <c r="EI67" s="166"/>
      <c r="EJ67" s="166"/>
      <c r="EK67" s="166"/>
      <c r="EL67" s="166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  <c r="EZ67" s="163"/>
      <c r="FA67" s="163"/>
      <c r="FB67" s="163"/>
      <c r="FC67" s="163"/>
      <c r="FD67" s="163"/>
      <c r="FE67" s="163"/>
      <c r="FF67" s="163"/>
      <c r="FG67" s="163"/>
      <c r="FH67" s="163"/>
      <c r="FI67" s="163"/>
      <c r="FJ67" s="163"/>
      <c r="FK67" s="163"/>
      <c r="FL67" s="163"/>
      <c r="FM67" s="163"/>
      <c r="FN67" s="163"/>
      <c r="FO67" s="163"/>
      <c r="FP67" s="163"/>
      <c r="FQ67" s="163"/>
      <c r="FR67" s="163"/>
      <c r="FS67" s="163"/>
      <c r="FT67" s="163">
        <v>28</v>
      </c>
      <c r="FU67" s="163">
        <v>45</v>
      </c>
      <c r="FV67" s="163">
        <v>47</v>
      </c>
      <c r="FW67" s="163" t="s">
        <v>573</v>
      </c>
      <c r="FX67" s="163"/>
      <c r="FY67" s="163"/>
      <c r="FZ67" s="163"/>
      <c r="GA67" s="163"/>
      <c r="GB67" s="163"/>
      <c r="GC67" s="163"/>
      <c r="GD67" s="163"/>
      <c r="GE67" s="163"/>
      <c r="GF67" s="163"/>
      <c r="GG67" s="163"/>
      <c r="GH67" s="163"/>
      <c r="GI67" s="163"/>
      <c r="GJ67" s="163"/>
      <c r="GK67" s="163"/>
      <c r="GL67" s="163"/>
      <c r="GM67" s="163"/>
      <c r="GN67" s="165"/>
      <c r="HC67" s="159"/>
      <c r="IG67" s="159"/>
      <c r="IS67" s="137" t="s">
        <v>602</v>
      </c>
      <c r="IT67" s="137" t="s">
        <v>602</v>
      </c>
      <c r="IU67" s="137" t="s">
        <v>602</v>
      </c>
      <c r="JU67" s="167"/>
      <c r="JV67" s="167"/>
      <c r="JW67" s="167"/>
      <c r="JX67" s="167"/>
      <c r="JY67" s="167"/>
      <c r="JZ67" s="167"/>
      <c r="KA67" s="167"/>
      <c r="KB67" s="167"/>
      <c r="KC67" s="167"/>
      <c r="KJ67" s="137" t="e">
        <f t="shared" si="0"/>
        <v>#DIV/0!</v>
      </c>
      <c r="KK67" s="137" t="e">
        <f t="shared" si="1"/>
        <v>#DIV/0!</v>
      </c>
      <c r="KM67" s="137" t="s">
        <v>650</v>
      </c>
      <c r="KN67" s="137" t="s">
        <v>650</v>
      </c>
      <c r="KO67" s="137" t="s">
        <v>650</v>
      </c>
      <c r="KP67" s="137" t="s">
        <v>650</v>
      </c>
    </row>
    <row r="68" spans="1:315" s="164" customFormat="1" hidden="1" x14ac:dyDescent="0.25">
      <c r="B68" s="164" t="s">
        <v>512</v>
      </c>
      <c r="C68" s="164" t="s">
        <v>517</v>
      </c>
      <c r="D68" s="164" t="s">
        <v>76</v>
      </c>
      <c r="E68" s="165" t="s">
        <v>89</v>
      </c>
      <c r="F68" s="165"/>
      <c r="G68" s="165"/>
      <c r="H68" s="165"/>
      <c r="I68" s="165"/>
      <c r="J68" s="165" t="s">
        <v>15</v>
      </c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3"/>
      <c r="DM68" s="163"/>
      <c r="DN68" s="163"/>
      <c r="DO68" s="163"/>
      <c r="DP68" s="163"/>
      <c r="DQ68" s="163"/>
      <c r="DR68" s="163"/>
      <c r="DS68" s="163"/>
      <c r="DT68" s="163"/>
      <c r="DU68" s="163"/>
      <c r="DV68" s="163"/>
      <c r="DW68" s="163"/>
      <c r="DX68" s="163"/>
      <c r="DY68" s="163"/>
      <c r="DZ68" s="163"/>
      <c r="EA68" s="163"/>
      <c r="EB68" s="163"/>
      <c r="EC68" s="166"/>
      <c r="ED68" s="166"/>
      <c r="EE68" s="166"/>
      <c r="EF68" s="166"/>
      <c r="EG68" s="166"/>
      <c r="EH68" s="166"/>
      <c r="EI68" s="166"/>
      <c r="EJ68" s="166"/>
      <c r="EK68" s="166"/>
      <c r="EL68" s="166"/>
      <c r="EM68" s="163"/>
      <c r="EN68" s="163"/>
      <c r="EO68" s="163"/>
      <c r="EP68" s="163"/>
      <c r="EQ68" s="163"/>
      <c r="ER68" s="163"/>
      <c r="ES68" s="163"/>
      <c r="ET68" s="163"/>
      <c r="EU68" s="163"/>
      <c r="EV68" s="163"/>
      <c r="EW68" s="163"/>
      <c r="EX68" s="163"/>
      <c r="EY68" s="163"/>
      <c r="EZ68" s="163"/>
      <c r="FA68" s="163"/>
      <c r="FB68" s="163"/>
      <c r="FC68" s="163"/>
      <c r="FD68" s="163"/>
      <c r="FE68" s="163"/>
      <c r="FF68" s="163"/>
      <c r="FG68" s="163"/>
      <c r="FH68" s="163"/>
      <c r="FI68" s="163"/>
      <c r="FJ68" s="163"/>
      <c r="FK68" s="163"/>
      <c r="FL68" s="163"/>
      <c r="FM68" s="163"/>
      <c r="FN68" s="163"/>
      <c r="FO68" s="163"/>
      <c r="FP68" s="163"/>
      <c r="FQ68" s="163"/>
      <c r="FR68" s="163"/>
      <c r="FS68" s="163"/>
      <c r="FT68" s="163">
        <v>40</v>
      </c>
      <c r="FU68" s="163">
        <v>54</v>
      </c>
      <c r="FV68" s="163">
        <v>44</v>
      </c>
      <c r="FW68" s="163" t="s">
        <v>573</v>
      </c>
      <c r="FX68" s="163"/>
      <c r="FY68" s="163"/>
      <c r="FZ68" s="163"/>
      <c r="GA68" s="163"/>
      <c r="GB68" s="163"/>
      <c r="GC68" s="163"/>
      <c r="GD68" s="163"/>
      <c r="GE68" s="163"/>
      <c r="GF68" s="163"/>
      <c r="GG68" s="163"/>
      <c r="GH68" s="163"/>
      <c r="GI68" s="163"/>
      <c r="GJ68" s="163"/>
      <c r="GK68" s="163"/>
      <c r="GL68" s="163"/>
      <c r="GM68" s="135">
        <v>27</v>
      </c>
      <c r="GN68" s="165"/>
      <c r="HC68" s="159"/>
      <c r="IG68" s="159"/>
      <c r="IS68" s="137" t="s">
        <v>602</v>
      </c>
      <c r="IT68" s="137" t="s">
        <v>602</v>
      </c>
      <c r="IU68" s="137" t="s">
        <v>602</v>
      </c>
      <c r="JU68" s="167" t="s">
        <v>602</v>
      </c>
      <c r="JV68" s="167"/>
      <c r="JW68" s="167"/>
      <c r="JX68" s="167"/>
      <c r="JY68" s="167"/>
      <c r="JZ68" s="167"/>
      <c r="KA68" s="167"/>
      <c r="KB68" s="167"/>
      <c r="KC68" s="167"/>
      <c r="KJ68" s="137" t="e">
        <f t="shared" si="0"/>
        <v>#DIV/0!</v>
      </c>
      <c r="KK68" s="137" t="e">
        <f t="shared" si="1"/>
        <v>#DIV/0!</v>
      </c>
      <c r="KM68" s="137" t="s">
        <v>650</v>
      </c>
      <c r="KN68" s="137" t="s">
        <v>650</v>
      </c>
      <c r="KO68" s="137" t="s">
        <v>650</v>
      </c>
      <c r="KP68" s="137" t="s">
        <v>650</v>
      </c>
    </row>
    <row r="69" spans="1:315" s="137" customFormat="1" hidden="1" x14ac:dyDescent="0.25">
      <c r="A69" s="137" t="s">
        <v>607</v>
      </c>
      <c r="B69" s="137" t="s">
        <v>507</v>
      </c>
      <c r="C69" s="137" t="s">
        <v>520</v>
      </c>
      <c r="D69" s="137" t="s">
        <v>76</v>
      </c>
      <c r="E69" s="142" t="s">
        <v>95</v>
      </c>
      <c r="F69" s="142">
        <v>503004</v>
      </c>
      <c r="G69" s="142">
        <v>171335</v>
      </c>
      <c r="H69" s="142"/>
      <c r="I69" s="142"/>
      <c r="J69" s="142" t="s">
        <v>15</v>
      </c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58"/>
      <c r="ED69" s="158"/>
      <c r="EE69" s="158"/>
      <c r="EF69" s="158"/>
      <c r="EG69" s="158"/>
      <c r="EH69" s="158"/>
      <c r="EI69" s="158"/>
      <c r="EJ69" s="158"/>
      <c r="EK69" s="158"/>
      <c r="EL69" s="158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>
        <v>44</v>
      </c>
      <c r="FU69" s="135">
        <v>49</v>
      </c>
      <c r="FV69" s="135" t="s">
        <v>112</v>
      </c>
      <c r="FW69" s="135">
        <v>39</v>
      </c>
      <c r="FX69" s="135">
        <v>42</v>
      </c>
      <c r="FY69" s="135">
        <v>50</v>
      </c>
      <c r="FZ69" s="135">
        <v>34</v>
      </c>
      <c r="GA69" s="135">
        <v>50</v>
      </c>
      <c r="GB69" s="135">
        <v>35</v>
      </c>
      <c r="GC69" s="135">
        <v>32</v>
      </c>
      <c r="GD69" s="135">
        <v>25</v>
      </c>
      <c r="GE69" s="135">
        <v>37</v>
      </c>
      <c r="GF69" s="135">
        <v>22</v>
      </c>
      <c r="GG69" s="135">
        <v>25</v>
      </c>
      <c r="GH69" s="135">
        <v>31</v>
      </c>
      <c r="GI69" s="135">
        <v>45</v>
      </c>
      <c r="GJ69" s="135">
        <v>34</v>
      </c>
      <c r="GK69" s="135">
        <v>35</v>
      </c>
      <c r="GL69" s="135" t="s">
        <v>116</v>
      </c>
      <c r="GM69" s="135" t="s">
        <v>116</v>
      </c>
      <c r="GN69" s="142" t="s">
        <v>116</v>
      </c>
      <c r="GO69" s="137">
        <v>29</v>
      </c>
      <c r="GP69" s="137">
        <v>28</v>
      </c>
      <c r="GQ69" s="137" t="s">
        <v>595</v>
      </c>
      <c r="GR69" s="137">
        <v>45</v>
      </c>
      <c r="GS69" s="137">
        <v>31</v>
      </c>
      <c r="GT69" s="137">
        <v>34</v>
      </c>
      <c r="GU69" s="137">
        <v>42</v>
      </c>
      <c r="GV69" s="137">
        <v>31</v>
      </c>
      <c r="GW69" s="137">
        <v>45</v>
      </c>
      <c r="GX69" s="137">
        <v>26</v>
      </c>
      <c r="GY69" s="137">
        <v>37</v>
      </c>
      <c r="GZ69" s="137" t="s">
        <v>599</v>
      </c>
      <c r="HA69" s="137">
        <v>17</v>
      </c>
      <c r="HB69" s="137">
        <v>19</v>
      </c>
      <c r="HC69" s="137">
        <v>18</v>
      </c>
      <c r="HD69" s="137">
        <v>35</v>
      </c>
      <c r="HE69" s="137">
        <v>30</v>
      </c>
      <c r="HF69" s="137">
        <v>48</v>
      </c>
      <c r="HG69" s="137">
        <v>66</v>
      </c>
      <c r="HH69" s="137" t="s">
        <v>599</v>
      </c>
      <c r="HI69" s="137" t="s">
        <v>599</v>
      </c>
      <c r="HJ69" s="137">
        <v>32</v>
      </c>
      <c r="HK69" s="137" t="s">
        <v>599</v>
      </c>
      <c r="HL69" s="137" t="s">
        <v>599</v>
      </c>
      <c r="HM69" s="137" t="s">
        <v>599</v>
      </c>
      <c r="HN69" s="137" t="s">
        <v>599</v>
      </c>
      <c r="HO69" s="137" t="s">
        <v>599</v>
      </c>
      <c r="HP69" s="137">
        <v>5</v>
      </c>
      <c r="HQ69" s="137" t="s">
        <v>602</v>
      </c>
      <c r="HR69" s="137" t="s">
        <v>602</v>
      </c>
      <c r="HS69" s="137">
        <v>33</v>
      </c>
      <c r="HT69" s="137" t="s">
        <v>602</v>
      </c>
      <c r="HU69" s="137" t="s">
        <v>602</v>
      </c>
      <c r="HV69" s="137">
        <v>17</v>
      </c>
      <c r="HW69" s="137" t="s">
        <v>602</v>
      </c>
      <c r="IG69" s="164"/>
      <c r="IS69" s="137" t="s">
        <v>602</v>
      </c>
      <c r="IT69" s="137" t="s">
        <v>602</v>
      </c>
      <c r="IU69" s="137" t="s">
        <v>602</v>
      </c>
      <c r="JU69" s="167"/>
      <c r="JV69" s="167"/>
      <c r="JW69" s="167"/>
      <c r="JX69" s="167"/>
      <c r="JY69" s="167"/>
      <c r="JZ69" s="167"/>
      <c r="KA69" s="167"/>
      <c r="KB69" s="167"/>
      <c r="KC69" s="167"/>
      <c r="KJ69" s="137" t="e">
        <f t="shared" si="0"/>
        <v>#DIV/0!</v>
      </c>
      <c r="KK69" s="137" t="e">
        <f t="shared" si="1"/>
        <v>#DIV/0!</v>
      </c>
      <c r="KM69" s="137" t="s">
        <v>650</v>
      </c>
      <c r="KN69" s="137" t="s">
        <v>650</v>
      </c>
      <c r="KO69" s="137" t="s">
        <v>650</v>
      </c>
      <c r="KP69" s="137" t="s">
        <v>650</v>
      </c>
    </row>
    <row r="70" spans="1:315" s="137" customFormat="1" x14ac:dyDescent="0.25">
      <c r="A70" s="137" t="s">
        <v>643</v>
      </c>
      <c r="B70" s="167" t="s">
        <v>525</v>
      </c>
      <c r="C70" s="167" t="s">
        <v>526</v>
      </c>
      <c r="D70" s="167" t="s">
        <v>76</v>
      </c>
      <c r="E70" s="142"/>
      <c r="F70" s="142">
        <v>504965</v>
      </c>
      <c r="G70" s="142">
        <v>164906</v>
      </c>
      <c r="H70" s="142"/>
      <c r="I70" s="142"/>
      <c r="J70" s="142" t="s">
        <v>15</v>
      </c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V70" s="142"/>
      <c r="DW70" s="142"/>
      <c r="DX70" s="142"/>
      <c r="DY70" s="142"/>
      <c r="DZ70" s="142"/>
      <c r="EA70" s="142"/>
      <c r="EB70" s="142"/>
      <c r="EM70" s="156">
        <v>58</v>
      </c>
      <c r="EN70" s="156">
        <v>36</v>
      </c>
      <c r="EO70" s="156">
        <v>47</v>
      </c>
      <c r="EP70" s="135" t="s">
        <v>112</v>
      </c>
      <c r="EQ70" s="156">
        <v>37</v>
      </c>
      <c r="ER70" s="156">
        <v>47</v>
      </c>
      <c r="ES70" s="156">
        <v>45</v>
      </c>
      <c r="ET70" s="156">
        <v>41</v>
      </c>
      <c r="EU70" s="135" t="s">
        <v>112</v>
      </c>
      <c r="EV70" s="156">
        <v>43</v>
      </c>
      <c r="EW70" s="156">
        <v>60</v>
      </c>
      <c r="EX70" s="156">
        <v>51</v>
      </c>
      <c r="EY70" s="156">
        <v>50</v>
      </c>
      <c r="EZ70" s="156">
        <v>52</v>
      </c>
      <c r="FA70" s="156">
        <v>51</v>
      </c>
      <c r="FB70" s="156">
        <v>40</v>
      </c>
      <c r="FC70" s="135" t="s">
        <v>112</v>
      </c>
      <c r="FD70" s="156">
        <v>42</v>
      </c>
      <c r="FE70" s="135" t="s">
        <v>112</v>
      </c>
      <c r="FF70" s="156">
        <v>59</v>
      </c>
      <c r="FG70" s="156">
        <v>61</v>
      </c>
      <c r="FH70" s="156">
        <v>72</v>
      </c>
      <c r="FI70" s="156">
        <v>74</v>
      </c>
      <c r="FJ70" s="156">
        <v>60</v>
      </c>
      <c r="FK70" s="156">
        <v>57</v>
      </c>
      <c r="FL70" s="156">
        <v>55</v>
      </c>
      <c r="FM70" s="156">
        <v>61</v>
      </c>
      <c r="FN70" s="156">
        <v>43</v>
      </c>
      <c r="FO70" s="156">
        <v>35</v>
      </c>
      <c r="FP70" s="156">
        <v>48</v>
      </c>
      <c r="FQ70" s="156">
        <v>55</v>
      </c>
      <c r="FR70" s="156">
        <v>53</v>
      </c>
      <c r="FS70" s="156">
        <v>53</v>
      </c>
      <c r="FT70" s="156">
        <v>54</v>
      </c>
      <c r="FU70" s="135">
        <v>62</v>
      </c>
      <c r="FV70" s="135">
        <v>66</v>
      </c>
      <c r="FW70" s="135">
        <v>48</v>
      </c>
      <c r="FX70" s="135">
        <v>53</v>
      </c>
      <c r="FY70" s="135">
        <v>60</v>
      </c>
      <c r="FZ70" s="135">
        <v>46</v>
      </c>
      <c r="GA70" s="135">
        <v>39</v>
      </c>
      <c r="GB70" s="135">
        <v>42</v>
      </c>
      <c r="GC70" s="135">
        <v>47</v>
      </c>
      <c r="GD70" s="135">
        <v>42</v>
      </c>
      <c r="GE70" s="135">
        <v>31</v>
      </c>
      <c r="GF70" s="135">
        <v>31</v>
      </c>
      <c r="GG70" s="135">
        <v>36</v>
      </c>
      <c r="GH70" s="135" t="s">
        <v>116</v>
      </c>
      <c r="GI70" s="135" t="s">
        <v>116</v>
      </c>
      <c r="GJ70" s="135">
        <v>43</v>
      </c>
      <c r="GK70" s="135">
        <v>36</v>
      </c>
      <c r="GL70" s="135">
        <v>49</v>
      </c>
      <c r="GM70" s="135">
        <v>4</v>
      </c>
      <c r="GN70" s="142">
        <v>26</v>
      </c>
      <c r="GO70" s="137">
        <v>40</v>
      </c>
      <c r="GP70" s="137">
        <v>47</v>
      </c>
      <c r="GQ70" s="137">
        <v>44</v>
      </c>
      <c r="GR70" s="137">
        <v>64</v>
      </c>
      <c r="GS70" s="137">
        <v>47</v>
      </c>
      <c r="GT70" s="137">
        <v>45</v>
      </c>
      <c r="GU70" s="137">
        <v>55</v>
      </c>
      <c r="GV70" s="137">
        <v>50</v>
      </c>
      <c r="GW70" s="137">
        <v>48</v>
      </c>
      <c r="GX70" s="137">
        <v>40</v>
      </c>
      <c r="GY70" s="137">
        <v>51</v>
      </c>
      <c r="GZ70" s="137">
        <v>43</v>
      </c>
      <c r="HA70" s="137">
        <v>39</v>
      </c>
      <c r="HB70" s="137">
        <v>24</v>
      </c>
      <c r="HC70" s="137">
        <v>25</v>
      </c>
      <c r="HD70" s="137">
        <v>46</v>
      </c>
      <c r="HE70" s="137">
        <v>50</v>
      </c>
      <c r="HF70" s="137">
        <v>53</v>
      </c>
      <c r="HG70" s="137">
        <v>26</v>
      </c>
      <c r="HH70" s="137">
        <v>52</v>
      </c>
      <c r="HI70" s="137">
        <v>34</v>
      </c>
      <c r="HJ70" s="137">
        <v>48</v>
      </c>
      <c r="HK70" s="137">
        <v>33</v>
      </c>
      <c r="HL70" s="137">
        <v>35</v>
      </c>
      <c r="HM70" s="137">
        <v>36</v>
      </c>
      <c r="HN70" s="137">
        <v>21</v>
      </c>
      <c r="HO70" s="137">
        <v>40</v>
      </c>
      <c r="HP70" s="137">
        <v>37</v>
      </c>
      <c r="HQ70" s="137">
        <v>48</v>
      </c>
      <c r="HR70" s="137">
        <v>41</v>
      </c>
      <c r="HS70" s="137">
        <v>43</v>
      </c>
      <c r="HT70" s="137">
        <v>31</v>
      </c>
      <c r="HU70" s="137">
        <v>34</v>
      </c>
      <c r="HV70" s="137">
        <v>39</v>
      </c>
      <c r="HW70" s="137">
        <v>25</v>
      </c>
      <c r="HX70" s="137">
        <v>35</v>
      </c>
      <c r="HY70" s="137" t="s">
        <v>602</v>
      </c>
      <c r="HZ70" s="137" t="s">
        <v>602</v>
      </c>
      <c r="IA70" s="137" t="s">
        <v>602</v>
      </c>
      <c r="IB70" s="137">
        <v>32</v>
      </c>
      <c r="IC70" s="137">
        <v>35</v>
      </c>
      <c r="ID70" s="137" t="s">
        <v>602</v>
      </c>
      <c r="IE70" s="137">
        <v>57</v>
      </c>
      <c r="IF70" s="137">
        <v>56</v>
      </c>
      <c r="IG70" s="137">
        <v>45</v>
      </c>
      <c r="IH70" s="137">
        <v>53</v>
      </c>
      <c r="II70" s="137">
        <v>45</v>
      </c>
      <c r="IJ70" s="137">
        <v>32</v>
      </c>
      <c r="IK70" s="137">
        <v>31</v>
      </c>
      <c r="IL70" s="137">
        <v>35</v>
      </c>
      <c r="IM70" s="137">
        <v>40</v>
      </c>
      <c r="IN70" s="137">
        <v>41</v>
      </c>
      <c r="IO70" s="137">
        <v>56</v>
      </c>
      <c r="IP70" s="137">
        <v>42</v>
      </c>
      <c r="IQ70" s="137">
        <v>39</v>
      </c>
      <c r="IR70" s="137">
        <v>37</v>
      </c>
      <c r="IS70" s="137" t="s">
        <v>602</v>
      </c>
      <c r="IT70" s="137" t="s">
        <v>602</v>
      </c>
      <c r="IU70" s="137" t="s">
        <v>602</v>
      </c>
      <c r="IV70" s="137">
        <v>32</v>
      </c>
      <c r="IW70" s="137">
        <v>28</v>
      </c>
      <c r="IX70" s="137">
        <v>38</v>
      </c>
      <c r="IY70" s="137">
        <v>37</v>
      </c>
      <c r="IZ70" s="137">
        <v>37</v>
      </c>
      <c r="JA70" s="137">
        <v>41</v>
      </c>
      <c r="JB70" s="137">
        <v>33</v>
      </c>
      <c r="JC70" s="137">
        <v>34</v>
      </c>
      <c r="JD70" s="137">
        <v>33</v>
      </c>
      <c r="JE70" s="137">
        <v>30</v>
      </c>
      <c r="JF70" s="137">
        <v>38</v>
      </c>
      <c r="JG70" s="137">
        <v>30</v>
      </c>
      <c r="JH70" s="137" t="s">
        <v>602</v>
      </c>
      <c r="JI70" s="137">
        <v>34</v>
      </c>
      <c r="JJ70" s="137">
        <v>21</v>
      </c>
      <c r="JK70" s="137">
        <v>39</v>
      </c>
      <c r="JL70" s="137">
        <v>31</v>
      </c>
      <c r="JM70" s="137">
        <v>36</v>
      </c>
      <c r="JN70" s="137">
        <v>36</v>
      </c>
      <c r="JO70" s="137">
        <v>43</v>
      </c>
      <c r="JP70" s="137">
        <v>33</v>
      </c>
      <c r="JQ70" s="137">
        <v>32</v>
      </c>
      <c r="JR70" s="137">
        <v>22</v>
      </c>
      <c r="JS70" s="137">
        <v>25</v>
      </c>
      <c r="JT70" s="137">
        <v>29</v>
      </c>
      <c r="JU70" s="167" t="s">
        <v>602</v>
      </c>
      <c r="JV70" s="167">
        <v>36</v>
      </c>
      <c r="JW70" s="167">
        <v>37</v>
      </c>
      <c r="JX70" s="167">
        <v>37</v>
      </c>
      <c r="JY70" s="167">
        <v>34</v>
      </c>
      <c r="JZ70" s="167">
        <v>41</v>
      </c>
      <c r="KA70" s="167">
        <v>16</v>
      </c>
      <c r="KB70" s="167">
        <v>36</v>
      </c>
      <c r="KC70" s="167">
        <v>24</v>
      </c>
      <c r="KD70" s="137">
        <v>32</v>
      </c>
      <c r="KE70" s="137">
        <v>42</v>
      </c>
      <c r="KF70" s="137">
        <v>33</v>
      </c>
      <c r="KG70" s="137">
        <v>35</v>
      </c>
      <c r="KH70" s="137">
        <v>25</v>
      </c>
      <c r="KI70" s="137">
        <v>47</v>
      </c>
      <c r="KJ70" s="137">
        <f t="shared" si="0"/>
        <v>30.666666666666668</v>
      </c>
      <c r="KK70" s="137">
        <f t="shared" si="1"/>
        <v>32.125</v>
      </c>
      <c r="KL70" s="137">
        <v>38</v>
      </c>
      <c r="KM70" s="137" t="s">
        <v>650</v>
      </c>
      <c r="KN70" s="137" t="s">
        <v>650</v>
      </c>
      <c r="KO70" s="137" t="s">
        <v>650</v>
      </c>
      <c r="KP70" s="137" t="s">
        <v>650</v>
      </c>
      <c r="KQ70" s="137">
        <v>34</v>
      </c>
      <c r="KR70" s="137" t="s">
        <v>650</v>
      </c>
      <c r="KS70" s="137">
        <v>30</v>
      </c>
      <c r="KT70" s="137">
        <v>29</v>
      </c>
      <c r="KU70" s="137">
        <v>25</v>
      </c>
      <c r="KV70" s="137">
        <v>20</v>
      </c>
      <c r="KW70" s="137">
        <v>38</v>
      </c>
      <c r="KX70" s="137">
        <v>32</v>
      </c>
      <c r="KY70" s="137">
        <v>29</v>
      </c>
      <c r="KZ70" s="137">
        <v>26</v>
      </c>
      <c r="LA70" s="137">
        <v>39</v>
      </c>
      <c r="LB70" s="137">
        <v>34</v>
      </c>
      <c r="LC70" s="137">
        <v>22</v>
      </c>
    </row>
    <row r="71" spans="1:315" s="137" customFormat="1" hidden="1" x14ac:dyDescent="0.25">
      <c r="A71" s="137" t="s">
        <v>522</v>
      </c>
      <c r="B71" s="167" t="s">
        <v>529</v>
      </c>
      <c r="C71" s="167" t="s">
        <v>530</v>
      </c>
      <c r="D71" s="167" t="s">
        <v>76</v>
      </c>
      <c r="E71" s="142"/>
      <c r="F71" s="142">
        <v>505076</v>
      </c>
      <c r="G71" s="142">
        <v>164476</v>
      </c>
      <c r="H71" s="142"/>
      <c r="I71" s="142"/>
      <c r="J71" s="142" t="s">
        <v>15</v>
      </c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V71" s="142"/>
      <c r="DW71" s="142"/>
      <c r="DX71" s="142"/>
      <c r="DY71" s="142"/>
      <c r="DZ71" s="142"/>
      <c r="EA71" s="142"/>
      <c r="EB71" s="142"/>
      <c r="EM71" s="156">
        <v>46</v>
      </c>
      <c r="EN71" s="135" t="s">
        <v>112</v>
      </c>
      <c r="EO71" s="156">
        <v>50</v>
      </c>
      <c r="EP71" s="156">
        <v>51</v>
      </c>
      <c r="EQ71" s="156">
        <v>25</v>
      </c>
      <c r="ER71" s="156">
        <v>34</v>
      </c>
      <c r="ES71" s="156">
        <v>39</v>
      </c>
      <c r="ET71" s="156">
        <v>30</v>
      </c>
      <c r="EU71" s="156">
        <v>32</v>
      </c>
      <c r="EV71" s="156">
        <v>30</v>
      </c>
      <c r="EW71" s="135" t="s">
        <v>112</v>
      </c>
      <c r="EX71" s="156">
        <v>34</v>
      </c>
      <c r="EY71" s="156">
        <v>40</v>
      </c>
      <c r="EZ71" s="156">
        <v>49</v>
      </c>
      <c r="FA71" s="156">
        <v>54</v>
      </c>
      <c r="FB71" s="156">
        <v>33</v>
      </c>
      <c r="FC71" s="156">
        <v>35</v>
      </c>
      <c r="FD71" s="156">
        <v>29</v>
      </c>
      <c r="FE71" s="156">
        <v>28</v>
      </c>
      <c r="FF71" s="156">
        <v>36</v>
      </c>
      <c r="FG71" s="156">
        <v>33</v>
      </c>
      <c r="FH71" s="156">
        <v>50</v>
      </c>
      <c r="FI71" s="148" t="s">
        <v>488</v>
      </c>
      <c r="FJ71" s="156">
        <v>71</v>
      </c>
      <c r="FK71" s="156">
        <v>53</v>
      </c>
      <c r="FL71" s="156">
        <v>48</v>
      </c>
      <c r="FM71" s="156">
        <v>47</v>
      </c>
      <c r="FN71" s="156">
        <v>44</v>
      </c>
      <c r="FO71" s="156">
        <v>36</v>
      </c>
      <c r="FP71" s="156">
        <v>42</v>
      </c>
      <c r="FQ71" s="156">
        <v>45</v>
      </c>
      <c r="FR71" s="156">
        <v>34</v>
      </c>
      <c r="FS71" s="156">
        <v>49</v>
      </c>
      <c r="FT71" s="156">
        <v>33</v>
      </c>
      <c r="FU71" s="173" t="s">
        <v>112</v>
      </c>
      <c r="FV71" s="173" t="s">
        <v>112</v>
      </c>
      <c r="FW71" s="135">
        <v>47</v>
      </c>
      <c r="FX71" s="135">
        <v>38</v>
      </c>
      <c r="FY71" s="135">
        <v>48</v>
      </c>
      <c r="FZ71" s="135">
        <v>39</v>
      </c>
      <c r="GA71" s="135" t="s">
        <v>116</v>
      </c>
      <c r="GB71" s="135">
        <v>36</v>
      </c>
      <c r="GC71" s="135" t="s">
        <v>116</v>
      </c>
      <c r="GD71" s="135">
        <v>26</v>
      </c>
      <c r="GE71" s="135" t="s">
        <v>116</v>
      </c>
      <c r="GF71" s="135">
        <v>33</v>
      </c>
      <c r="GG71" s="135">
        <v>32</v>
      </c>
      <c r="GH71" s="135">
        <v>32</v>
      </c>
      <c r="GI71" s="135">
        <v>40</v>
      </c>
      <c r="GJ71" s="135">
        <v>43</v>
      </c>
      <c r="GK71" s="135" t="s">
        <v>116</v>
      </c>
      <c r="GL71" s="135" t="s">
        <v>116</v>
      </c>
      <c r="GM71" s="135" t="s">
        <v>116</v>
      </c>
      <c r="GN71" s="142">
        <v>30</v>
      </c>
      <c r="GO71" s="137" t="s">
        <v>596</v>
      </c>
      <c r="GP71" s="137">
        <v>32</v>
      </c>
      <c r="GQ71" s="137" t="s">
        <v>595</v>
      </c>
      <c r="GR71" s="137">
        <v>54</v>
      </c>
      <c r="GS71" s="137">
        <v>35</v>
      </c>
      <c r="GT71" s="137">
        <v>29</v>
      </c>
      <c r="GU71" s="137">
        <v>43</v>
      </c>
      <c r="GV71" s="137">
        <v>37</v>
      </c>
      <c r="GW71" s="137">
        <v>43</v>
      </c>
      <c r="GX71" s="137">
        <v>39</v>
      </c>
      <c r="GY71" s="137">
        <v>35</v>
      </c>
      <c r="GZ71" s="137">
        <v>23</v>
      </c>
      <c r="HA71" s="137">
        <v>21</v>
      </c>
      <c r="HB71" s="137">
        <v>30</v>
      </c>
      <c r="HC71" s="137">
        <v>26</v>
      </c>
      <c r="HD71" s="137">
        <v>36</v>
      </c>
      <c r="HE71" s="137">
        <v>36</v>
      </c>
      <c r="HF71" s="137">
        <v>54</v>
      </c>
      <c r="HG71" s="137">
        <v>52</v>
      </c>
      <c r="HH71" s="137">
        <v>39</v>
      </c>
      <c r="HI71" s="137">
        <v>28</v>
      </c>
      <c r="HJ71" s="137">
        <v>30</v>
      </c>
      <c r="HK71" s="137" t="s">
        <v>599</v>
      </c>
      <c r="HL71" s="137" t="s">
        <v>599</v>
      </c>
      <c r="HM71" s="137">
        <v>29</v>
      </c>
      <c r="HN71" s="137">
        <v>23</v>
      </c>
      <c r="HO71" s="137">
        <v>29</v>
      </c>
      <c r="HP71" s="137">
        <v>30</v>
      </c>
      <c r="HQ71" s="137">
        <v>40</v>
      </c>
      <c r="HR71" s="137">
        <v>43</v>
      </c>
      <c r="HS71" s="137">
        <v>32</v>
      </c>
      <c r="HT71" s="137">
        <v>28</v>
      </c>
      <c r="HU71" s="137">
        <v>37</v>
      </c>
      <c r="HV71" s="137">
        <v>24</v>
      </c>
      <c r="HW71" s="137">
        <v>22</v>
      </c>
      <c r="HX71" s="137">
        <v>25</v>
      </c>
      <c r="HY71" s="137">
        <v>29</v>
      </c>
      <c r="HZ71" s="137">
        <v>28</v>
      </c>
      <c r="IA71" s="137">
        <v>31</v>
      </c>
      <c r="IB71" s="137">
        <v>26</v>
      </c>
      <c r="IC71" s="137">
        <v>27</v>
      </c>
      <c r="ID71" s="137">
        <v>33</v>
      </c>
      <c r="IE71" s="137">
        <v>46</v>
      </c>
      <c r="IF71" s="137">
        <v>41</v>
      </c>
      <c r="IG71" s="137">
        <v>34</v>
      </c>
      <c r="IH71" s="137">
        <v>55</v>
      </c>
      <c r="II71" s="137">
        <v>32</v>
      </c>
      <c r="IJ71" s="137">
        <v>31</v>
      </c>
      <c r="IK71" s="137">
        <v>25</v>
      </c>
      <c r="IL71" s="137">
        <v>28</v>
      </c>
      <c r="IM71" s="137">
        <v>25</v>
      </c>
      <c r="IN71" s="137">
        <v>31</v>
      </c>
      <c r="IO71" s="137">
        <v>46</v>
      </c>
      <c r="IP71" s="137">
        <v>29</v>
      </c>
      <c r="IQ71" s="137">
        <v>37</v>
      </c>
      <c r="IR71" s="137">
        <v>33</v>
      </c>
      <c r="IS71" s="137" t="s">
        <v>602</v>
      </c>
      <c r="IT71" s="137" t="s">
        <v>602</v>
      </c>
      <c r="IU71" s="137" t="s">
        <v>602</v>
      </c>
      <c r="IV71" s="137">
        <v>21</v>
      </c>
      <c r="IW71" s="137">
        <v>21</v>
      </c>
      <c r="IX71" s="137" t="s">
        <v>602</v>
      </c>
      <c r="IY71" s="137">
        <v>30</v>
      </c>
      <c r="IZ71" s="137">
        <v>29</v>
      </c>
      <c r="JA71" s="137">
        <v>27</v>
      </c>
      <c r="JB71" s="137">
        <v>25</v>
      </c>
      <c r="JC71" s="137">
        <v>32</v>
      </c>
      <c r="JD71" s="137">
        <v>27</v>
      </c>
      <c r="JE71" s="137">
        <v>27</v>
      </c>
      <c r="JF71" s="137">
        <v>28</v>
      </c>
      <c r="JG71" s="137">
        <v>22</v>
      </c>
      <c r="JH71" s="137">
        <v>25</v>
      </c>
      <c r="JI71" s="137">
        <v>25</v>
      </c>
      <c r="JJ71" s="137">
        <v>19</v>
      </c>
      <c r="JK71" s="137">
        <v>36</v>
      </c>
      <c r="JL71" s="137">
        <v>25</v>
      </c>
      <c r="JM71" s="137">
        <v>37</v>
      </c>
      <c r="JP71" s="137" t="s">
        <v>602</v>
      </c>
      <c r="JU71" s="167" t="s">
        <v>602</v>
      </c>
      <c r="JV71" s="167"/>
      <c r="JW71" s="167"/>
      <c r="JX71" s="167"/>
      <c r="JY71" s="167"/>
      <c r="JZ71" s="167"/>
      <c r="KA71" s="167"/>
      <c r="KB71" s="167"/>
      <c r="KC71" s="167"/>
      <c r="KJ71" s="137" t="e">
        <f t="shared" si="0"/>
        <v>#DIV/0!</v>
      </c>
      <c r="KK71" s="137" t="e">
        <f t="shared" si="1"/>
        <v>#DIV/0!</v>
      </c>
      <c r="KM71" s="137" t="s">
        <v>650</v>
      </c>
      <c r="KN71" s="137" t="s">
        <v>650</v>
      </c>
      <c r="KO71" s="137" t="s">
        <v>650</v>
      </c>
      <c r="KP71" s="137" t="s">
        <v>650</v>
      </c>
    </row>
    <row r="72" spans="1:315" s="137" customFormat="1" ht="15.6" x14ac:dyDescent="0.3">
      <c r="A72" s="137" t="s">
        <v>542</v>
      </c>
      <c r="B72" s="167" t="s">
        <v>531</v>
      </c>
      <c r="C72" s="167" t="s">
        <v>541</v>
      </c>
      <c r="D72" s="167" t="s">
        <v>76</v>
      </c>
      <c r="E72" s="142"/>
      <c r="F72" s="142">
        <v>505526</v>
      </c>
      <c r="G72" s="142">
        <v>164778</v>
      </c>
      <c r="H72" s="142"/>
      <c r="I72" s="142"/>
      <c r="J72" s="142" t="s">
        <v>15</v>
      </c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V72" s="142"/>
      <c r="DW72" s="142"/>
      <c r="DX72" s="142"/>
      <c r="DY72" s="142"/>
      <c r="DZ72" s="142"/>
      <c r="EA72" s="142"/>
      <c r="EB72" s="142"/>
      <c r="EM72" s="156">
        <v>50</v>
      </c>
      <c r="EN72" s="156">
        <v>25</v>
      </c>
      <c r="EO72" s="156">
        <v>46</v>
      </c>
      <c r="EP72" s="135" t="s">
        <v>112</v>
      </c>
      <c r="EQ72" s="156">
        <v>17</v>
      </c>
      <c r="ER72" s="156">
        <v>26</v>
      </c>
      <c r="ES72" s="156">
        <v>31</v>
      </c>
      <c r="ET72" s="135" t="s">
        <v>112</v>
      </c>
      <c r="EU72" s="156">
        <v>37</v>
      </c>
      <c r="EV72" s="156">
        <v>32</v>
      </c>
      <c r="EW72" s="156">
        <v>38</v>
      </c>
      <c r="EX72" s="156">
        <v>35</v>
      </c>
      <c r="EY72" s="156">
        <v>41</v>
      </c>
      <c r="EZ72" s="156">
        <v>44</v>
      </c>
      <c r="FA72" s="156">
        <v>47</v>
      </c>
      <c r="FB72" s="156">
        <v>31</v>
      </c>
      <c r="FC72" s="156">
        <v>27</v>
      </c>
      <c r="FD72" s="156">
        <v>33</v>
      </c>
      <c r="FE72" s="156">
        <v>28</v>
      </c>
      <c r="FF72" s="156">
        <v>36</v>
      </c>
      <c r="FG72" s="156">
        <v>36</v>
      </c>
      <c r="FH72" s="156">
        <v>56</v>
      </c>
      <c r="FI72" s="148" t="s">
        <v>488</v>
      </c>
      <c r="FJ72" s="156">
        <v>36</v>
      </c>
      <c r="FK72" s="156">
        <v>50</v>
      </c>
      <c r="FL72" s="156">
        <v>49</v>
      </c>
      <c r="FM72" s="156">
        <v>58</v>
      </c>
      <c r="FN72" s="156" t="s">
        <v>112</v>
      </c>
      <c r="FO72" s="156">
        <v>32</v>
      </c>
      <c r="FP72" s="156">
        <v>39</v>
      </c>
      <c r="FQ72" s="156">
        <v>44</v>
      </c>
      <c r="FR72" s="156">
        <v>41</v>
      </c>
      <c r="FS72" s="156">
        <v>47</v>
      </c>
      <c r="FT72" s="156">
        <v>37</v>
      </c>
      <c r="FU72" s="156">
        <v>50</v>
      </c>
      <c r="FV72" s="156">
        <v>56</v>
      </c>
      <c r="FW72" s="135">
        <v>49</v>
      </c>
      <c r="FX72" s="135">
        <v>48</v>
      </c>
      <c r="FY72" s="135">
        <v>46</v>
      </c>
      <c r="FZ72" s="135">
        <v>30</v>
      </c>
      <c r="GA72" s="135">
        <v>64</v>
      </c>
      <c r="GB72" s="135">
        <v>35</v>
      </c>
      <c r="GC72" s="135">
        <v>26</v>
      </c>
      <c r="GD72" s="135">
        <v>25</v>
      </c>
      <c r="GE72" s="135">
        <v>49</v>
      </c>
      <c r="GF72" s="135">
        <v>41</v>
      </c>
      <c r="GG72" s="135">
        <v>38</v>
      </c>
      <c r="GH72" s="135">
        <v>37</v>
      </c>
      <c r="GI72" s="135">
        <v>43</v>
      </c>
      <c r="GJ72" s="135">
        <v>39</v>
      </c>
      <c r="GK72" s="135">
        <v>38</v>
      </c>
      <c r="GL72" s="135">
        <v>35</v>
      </c>
      <c r="GM72" s="135">
        <v>29</v>
      </c>
      <c r="GN72" s="142">
        <v>49</v>
      </c>
      <c r="GO72" s="137">
        <v>25</v>
      </c>
      <c r="GP72" s="137">
        <v>35</v>
      </c>
      <c r="GQ72" s="137">
        <v>32</v>
      </c>
      <c r="GR72" s="137">
        <v>49</v>
      </c>
      <c r="GS72" s="137">
        <v>34</v>
      </c>
      <c r="GT72" s="137">
        <v>36</v>
      </c>
      <c r="GU72" s="137">
        <v>50</v>
      </c>
      <c r="GV72" s="137">
        <v>42</v>
      </c>
      <c r="GW72" s="137">
        <v>41</v>
      </c>
      <c r="GX72" s="137">
        <v>34</v>
      </c>
      <c r="GY72" s="137">
        <v>27</v>
      </c>
      <c r="GZ72" s="137">
        <v>29</v>
      </c>
      <c r="HA72" s="137">
        <v>25</v>
      </c>
      <c r="HB72" s="137">
        <v>28</v>
      </c>
      <c r="HC72" s="137">
        <v>28</v>
      </c>
      <c r="HD72" s="137">
        <v>40</v>
      </c>
      <c r="HE72" s="137">
        <v>43</v>
      </c>
      <c r="HF72" s="137">
        <v>44</v>
      </c>
      <c r="HG72" s="137">
        <v>62</v>
      </c>
      <c r="HH72" s="137">
        <v>42</v>
      </c>
      <c r="HI72" s="137">
        <v>41</v>
      </c>
      <c r="HJ72" s="137">
        <v>29</v>
      </c>
      <c r="HK72" s="137">
        <v>29</v>
      </c>
      <c r="HL72" s="137">
        <v>35</v>
      </c>
      <c r="HM72" s="137">
        <v>25</v>
      </c>
      <c r="HN72" s="137">
        <v>26</v>
      </c>
      <c r="HO72" s="137">
        <v>31</v>
      </c>
      <c r="HP72" s="137">
        <v>36</v>
      </c>
      <c r="HQ72" s="137">
        <v>44</v>
      </c>
      <c r="HR72" s="137" t="s">
        <v>602</v>
      </c>
      <c r="HS72" s="137" t="s">
        <v>602</v>
      </c>
      <c r="HT72" s="137">
        <v>37</v>
      </c>
      <c r="HU72" s="137">
        <v>42</v>
      </c>
      <c r="HV72" s="137">
        <v>27</v>
      </c>
      <c r="HW72" s="137">
        <v>17</v>
      </c>
      <c r="HX72" s="137">
        <v>26</v>
      </c>
      <c r="HY72" s="137" t="s">
        <v>602</v>
      </c>
      <c r="HZ72" s="137">
        <v>24</v>
      </c>
      <c r="IA72" s="137">
        <v>31</v>
      </c>
      <c r="IB72" s="137">
        <v>36</v>
      </c>
      <c r="IC72" s="137">
        <v>37</v>
      </c>
      <c r="ID72" s="137">
        <v>38</v>
      </c>
      <c r="IE72" s="137">
        <v>43</v>
      </c>
      <c r="IF72" s="137">
        <v>44</v>
      </c>
      <c r="IG72" s="137">
        <v>37</v>
      </c>
      <c r="IH72" s="137">
        <v>34</v>
      </c>
      <c r="II72" s="137">
        <v>33</v>
      </c>
      <c r="IJ72" s="137">
        <v>38</v>
      </c>
      <c r="IK72" s="137">
        <v>25</v>
      </c>
      <c r="IL72" s="137" t="s">
        <v>602</v>
      </c>
      <c r="IM72" s="137">
        <v>32</v>
      </c>
      <c r="IN72" s="137">
        <v>39</v>
      </c>
      <c r="IO72" s="137">
        <v>47</v>
      </c>
      <c r="IP72" s="137">
        <v>38</v>
      </c>
      <c r="IQ72" s="137">
        <v>33</v>
      </c>
      <c r="IR72" s="137">
        <v>27</v>
      </c>
      <c r="IS72" s="137" t="s">
        <v>602</v>
      </c>
      <c r="IT72" s="137" t="s">
        <v>602</v>
      </c>
      <c r="IU72" s="137" t="s">
        <v>602</v>
      </c>
      <c r="IV72" s="137">
        <v>27</v>
      </c>
      <c r="IW72" s="137">
        <v>20</v>
      </c>
      <c r="IX72" s="137">
        <v>28</v>
      </c>
      <c r="IY72" s="137">
        <v>28</v>
      </c>
      <c r="IZ72" s="137">
        <v>27</v>
      </c>
      <c r="JA72" s="137">
        <v>31</v>
      </c>
      <c r="JB72" s="137">
        <v>28</v>
      </c>
      <c r="JC72" s="137">
        <v>28</v>
      </c>
      <c r="JD72" s="137" t="s">
        <v>602</v>
      </c>
      <c r="JE72" s="137">
        <v>24</v>
      </c>
      <c r="JF72" s="137">
        <v>31</v>
      </c>
      <c r="JG72" s="137">
        <v>24</v>
      </c>
      <c r="JH72" s="137">
        <v>22</v>
      </c>
      <c r="JI72" s="137">
        <v>21</v>
      </c>
      <c r="JJ72" s="137">
        <v>18</v>
      </c>
      <c r="JK72" s="137">
        <v>34</v>
      </c>
      <c r="JL72" s="137">
        <v>25</v>
      </c>
      <c r="JM72" s="137">
        <v>35</v>
      </c>
      <c r="JN72" s="137">
        <v>28</v>
      </c>
      <c r="JO72" s="137">
        <v>26</v>
      </c>
      <c r="JP72" s="137">
        <v>27</v>
      </c>
      <c r="JQ72" s="137">
        <v>28</v>
      </c>
      <c r="JR72" s="137">
        <v>14</v>
      </c>
      <c r="JS72" s="137">
        <v>22</v>
      </c>
      <c r="JT72" s="137">
        <v>25</v>
      </c>
      <c r="JU72" s="167">
        <v>34</v>
      </c>
      <c r="JV72" s="167">
        <v>33</v>
      </c>
      <c r="JW72" s="167" t="s">
        <v>602</v>
      </c>
      <c r="JX72" s="167">
        <v>23</v>
      </c>
      <c r="JY72" s="167">
        <v>33</v>
      </c>
      <c r="JZ72" s="167">
        <v>22</v>
      </c>
      <c r="KA72" s="167">
        <v>30</v>
      </c>
      <c r="KB72" s="167">
        <v>36</v>
      </c>
      <c r="KC72" s="167">
        <v>22</v>
      </c>
      <c r="KD72" s="137">
        <v>35</v>
      </c>
      <c r="KE72" s="137">
        <v>32</v>
      </c>
      <c r="KF72" s="137">
        <v>30</v>
      </c>
      <c r="KG72" s="137">
        <v>24</v>
      </c>
      <c r="KH72" s="137">
        <v>25</v>
      </c>
      <c r="KI72" s="183" t="s">
        <v>602</v>
      </c>
      <c r="KJ72" s="137">
        <f t="shared" si="0"/>
        <v>25.142857142857142</v>
      </c>
      <c r="KK72" s="137">
        <f t="shared" si="1"/>
        <v>26.125</v>
      </c>
      <c r="KL72" s="137">
        <v>31</v>
      </c>
      <c r="KM72" s="137" t="s">
        <v>650</v>
      </c>
      <c r="KN72" s="137" t="s">
        <v>650</v>
      </c>
      <c r="KO72" s="137" t="s">
        <v>650</v>
      </c>
      <c r="KP72" s="137" t="s">
        <v>650</v>
      </c>
      <c r="KQ72" s="137">
        <v>31</v>
      </c>
      <c r="KR72" s="137">
        <v>26</v>
      </c>
      <c r="KS72" s="137">
        <v>23</v>
      </c>
      <c r="KT72" s="137">
        <v>24</v>
      </c>
      <c r="KU72" s="137">
        <v>16</v>
      </c>
      <c r="KV72" s="137">
        <v>24</v>
      </c>
      <c r="KW72" s="137">
        <v>39</v>
      </c>
      <c r="KX72" s="137">
        <v>30</v>
      </c>
      <c r="KY72" s="137">
        <v>25</v>
      </c>
      <c r="KZ72" s="137">
        <v>21</v>
      </c>
      <c r="LA72" s="137">
        <v>32</v>
      </c>
      <c r="LB72" s="137">
        <v>33</v>
      </c>
      <c r="LC72" s="137">
        <v>24</v>
      </c>
    </row>
    <row r="73" spans="1:315" s="137" customFormat="1" x14ac:dyDescent="0.25">
      <c r="A73" s="137" t="s">
        <v>644</v>
      </c>
      <c r="B73" s="167" t="s">
        <v>555</v>
      </c>
      <c r="C73" s="167" t="s">
        <v>562</v>
      </c>
      <c r="D73" s="167" t="s">
        <v>76</v>
      </c>
      <c r="E73" s="142"/>
      <c r="F73" s="142">
        <v>504926</v>
      </c>
      <c r="G73" s="142">
        <v>166758</v>
      </c>
      <c r="H73" s="142"/>
      <c r="I73" s="142"/>
      <c r="J73" s="142" t="s">
        <v>15</v>
      </c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V73" s="142"/>
      <c r="DW73" s="142"/>
      <c r="DX73" s="142"/>
      <c r="DY73" s="142"/>
      <c r="DZ73" s="142"/>
      <c r="EA73" s="142"/>
      <c r="EB73" s="142"/>
      <c r="EM73" s="156"/>
      <c r="EN73" s="156"/>
      <c r="EO73" s="156"/>
      <c r="EP73" s="145"/>
      <c r="EQ73" s="156"/>
      <c r="ER73" s="156"/>
      <c r="ES73" s="156"/>
      <c r="ET73" s="145"/>
      <c r="EU73" s="156"/>
      <c r="EV73" s="156"/>
      <c r="EW73" s="156"/>
      <c r="EX73" s="156"/>
      <c r="EY73" s="156"/>
      <c r="EZ73" s="156"/>
      <c r="FA73" s="156"/>
      <c r="FB73" s="156"/>
      <c r="FC73" s="156"/>
      <c r="FD73" s="156"/>
      <c r="FE73" s="156"/>
      <c r="FF73" s="156"/>
      <c r="FG73" s="156"/>
      <c r="FH73" s="156"/>
      <c r="FI73" s="148"/>
      <c r="FJ73" s="156"/>
      <c r="FK73" s="156"/>
      <c r="FL73" s="156"/>
      <c r="FM73" s="156"/>
      <c r="FN73" s="156"/>
      <c r="FO73" s="156"/>
      <c r="FP73" s="135"/>
      <c r="FQ73" s="135"/>
      <c r="FR73" s="135"/>
      <c r="FS73" s="135"/>
      <c r="FT73" s="135"/>
      <c r="FU73" s="135"/>
      <c r="FV73" s="135"/>
      <c r="FW73" s="135"/>
      <c r="FX73" s="135"/>
      <c r="FY73" s="135"/>
      <c r="FZ73" s="135">
        <v>72</v>
      </c>
      <c r="GA73" s="135">
        <v>38</v>
      </c>
      <c r="GB73" s="135">
        <v>52</v>
      </c>
      <c r="GC73" s="135">
        <v>37</v>
      </c>
      <c r="GD73" s="135">
        <v>56</v>
      </c>
      <c r="GE73" s="135">
        <v>66</v>
      </c>
      <c r="GF73" s="135">
        <v>66</v>
      </c>
      <c r="GG73" s="135">
        <v>52</v>
      </c>
      <c r="GH73" s="135">
        <v>50</v>
      </c>
      <c r="GI73" s="135">
        <v>51</v>
      </c>
      <c r="GJ73" s="135">
        <v>48</v>
      </c>
      <c r="GK73" s="135">
        <v>44</v>
      </c>
      <c r="GL73" s="135">
        <v>45</v>
      </c>
      <c r="GM73" s="135">
        <v>50</v>
      </c>
      <c r="GN73" s="142">
        <v>27</v>
      </c>
      <c r="GO73" s="137">
        <v>66</v>
      </c>
      <c r="GP73" s="137">
        <v>54</v>
      </c>
      <c r="GQ73" s="137">
        <v>46</v>
      </c>
      <c r="GR73" s="137">
        <v>53</v>
      </c>
      <c r="GS73" s="137">
        <v>56</v>
      </c>
      <c r="GT73" s="137">
        <v>63</v>
      </c>
      <c r="GU73" s="137">
        <v>68</v>
      </c>
      <c r="GV73" s="137">
        <v>46</v>
      </c>
      <c r="GW73" s="137">
        <v>61</v>
      </c>
      <c r="GX73" s="137">
        <v>47</v>
      </c>
      <c r="GY73" s="137">
        <v>50</v>
      </c>
      <c r="GZ73" s="137">
        <v>55</v>
      </c>
      <c r="HA73" s="137" t="s">
        <v>599</v>
      </c>
      <c r="HB73" s="137">
        <v>53</v>
      </c>
      <c r="HC73" s="137">
        <v>40</v>
      </c>
      <c r="HD73" s="137">
        <v>48</v>
      </c>
      <c r="HE73" s="137" t="s">
        <v>599</v>
      </c>
      <c r="HF73" s="137" t="s">
        <v>599</v>
      </c>
      <c r="HG73" s="137" t="s">
        <v>599</v>
      </c>
      <c r="HH73" s="137" t="s">
        <v>599</v>
      </c>
      <c r="HI73" s="137">
        <v>46</v>
      </c>
      <c r="HJ73" s="137" t="s">
        <v>599</v>
      </c>
      <c r="HK73" s="137" t="s">
        <v>599</v>
      </c>
      <c r="HL73" s="137" t="s">
        <v>599</v>
      </c>
      <c r="HM73" s="137" t="s">
        <v>599</v>
      </c>
      <c r="HN73" s="137" t="s">
        <v>599</v>
      </c>
      <c r="HO73" s="137">
        <v>52</v>
      </c>
      <c r="HP73" s="137" t="s">
        <v>599</v>
      </c>
      <c r="HQ73" s="137">
        <v>56</v>
      </c>
      <c r="HR73" s="137" t="s">
        <v>602</v>
      </c>
      <c r="HS73" s="137">
        <v>47</v>
      </c>
      <c r="HT73" s="137" t="s">
        <v>602</v>
      </c>
      <c r="HU73" s="137">
        <v>52</v>
      </c>
      <c r="HV73" s="137" t="s">
        <v>602</v>
      </c>
      <c r="HW73" s="137" t="s">
        <v>602</v>
      </c>
      <c r="HX73" s="137" t="s">
        <v>602</v>
      </c>
      <c r="HY73" s="137" t="s">
        <v>602</v>
      </c>
      <c r="HZ73" s="137" t="s">
        <v>602</v>
      </c>
      <c r="IA73" s="137">
        <v>52</v>
      </c>
      <c r="IB73" s="137">
        <v>37</v>
      </c>
      <c r="IC73" s="137">
        <v>55</v>
      </c>
      <c r="ID73" s="137">
        <v>51</v>
      </c>
      <c r="IE73" s="137" t="s">
        <v>602</v>
      </c>
      <c r="IF73" s="137">
        <v>61</v>
      </c>
      <c r="IG73" s="137">
        <v>57</v>
      </c>
      <c r="IH73" s="137">
        <v>71</v>
      </c>
      <c r="II73" s="137">
        <v>48</v>
      </c>
      <c r="IJ73" s="137">
        <v>52</v>
      </c>
      <c r="IK73" s="137">
        <v>35</v>
      </c>
      <c r="IL73" s="137">
        <v>50</v>
      </c>
      <c r="IM73" s="137">
        <v>46</v>
      </c>
      <c r="IN73" s="137">
        <v>44</v>
      </c>
      <c r="IO73" s="137">
        <v>50</v>
      </c>
      <c r="IP73" s="137">
        <v>36</v>
      </c>
      <c r="IQ73" s="137">
        <v>45</v>
      </c>
      <c r="IR73" s="137">
        <v>44</v>
      </c>
      <c r="IS73" s="137" t="s">
        <v>602</v>
      </c>
      <c r="IT73" s="137" t="s">
        <v>602</v>
      </c>
      <c r="IU73" s="137" t="s">
        <v>602</v>
      </c>
      <c r="IV73" s="137">
        <v>33</v>
      </c>
      <c r="IW73" s="137">
        <v>29</v>
      </c>
      <c r="IX73" s="137">
        <v>37</v>
      </c>
      <c r="IY73" s="137">
        <v>30</v>
      </c>
      <c r="IZ73" s="137">
        <v>38</v>
      </c>
      <c r="JA73" s="137">
        <v>36</v>
      </c>
      <c r="JB73" s="137">
        <v>35</v>
      </c>
      <c r="JC73" s="137">
        <v>35</v>
      </c>
      <c r="JD73" s="137">
        <v>35</v>
      </c>
      <c r="JE73" s="137">
        <v>36</v>
      </c>
      <c r="JF73" s="137">
        <v>39</v>
      </c>
      <c r="JG73" s="137">
        <v>35</v>
      </c>
      <c r="JH73" s="137">
        <v>36</v>
      </c>
      <c r="JI73" s="137" t="s">
        <v>602</v>
      </c>
      <c r="JJ73" s="137">
        <v>62</v>
      </c>
      <c r="JK73" s="137" t="s">
        <v>602</v>
      </c>
      <c r="JL73" s="137">
        <v>59</v>
      </c>
      <c r="JM73" s="137">
        <v>35</v>
      </c>
      <c r="JN73" s="137">
        <v>41</v>
      </c>
      <c r="JO73" s="137">
        <v>41</v>
      </c>
      <c r="JP73" s="137">
        <v>28</v>
      </c>
      <c r="JQ73" s="137" t="s">
        <v>602</v>
      </c>
      <c r="JR73" s="137">
        <v>21</v>
      </c>
      <c r="JS73" s="137">
        <v>3</v>
      </c>
      <c r="JT73" s="137">
        <v>30</v>
      </c>
      <c r="JU73" s="167">
        <v>40</v>
      </c>
      <c r="JV73" s="167" t="s">
        <v>602</v>
      </c>
      <c r="JW73" s="167">
        <v>36</v>
      </c>
      <c r="JX73" s="167">
        <v>33</v>
      </c>
      <c r="JY73" s="167">
        <v>37</v>
      </c>
      <c r="JZ73" s="167">
        <v>34</v>
      </c>
      <c r="KA73" s="167">
        <v>32</v>
      </c>
      <c r="KB73" s="167" t="s">
        <v>602</v>
      </c>
      <c r="KC73" s="167">
        <v>29</v>
      </c>
      <c r="KD73" s="137">
        <v>37</v>
      </c>
      <c r="KE73" s="137">
        <v>39</v>
      </c>
      <c r="KF73" s="137">
        <v>33</v>
      </c>
      <c r="KG73" s="137">
        <v>29</v>
      </c>
      <c r="KH73" s="137">
        <v>33</v>
      </c>
      <c r="KI73" s="137">
        <v>39</v>
      </c>
      <c r="KJ73" s="137">
        <f t="shared" si="0"/>
        <v>27.166666666666668</v>
      </c>
      <c r="KK73" s="137">
        <f t="shared" si="1"/>
        <v>28.428571428571427</v>
      </c>
      <c r="KL73" s="137">
        <v>33</v>
      </c>
      <c r="KM73" s="137" t="s">
        <v>650</v>
      </c>
      <c r="KN73" s="137" t="s">
        <v>650</v>
      </c>
      <c r="KO73" s="137" t="s">
        <v>650</v>
      </c>
      <c r="KP73" s="137" t="s">
        <v>650</v>
      </c>
      <c r="KQ73" s="137">
        <v>29</v>
      </c>
      <c r="KR73" s="137">
        <v>32</v>
      </c>
      <c r="KS73" s="137">
        <v>32</v>
      </c>
      <c r="KT73" s="137">
        <v>29</v>
      </c>
      <c r="KU73" s="137">
        <v>17</v>
      </c>
      <c r="KV73" s="137">
        <v>17</v>
      </c>
      <c r="KW73" s="137" t="s">
        <v>650</v>
      </c>
      <c r="KX73" s="137">
        <v>24</v>
      </c>
      <c r="KY73" s="137">
        <v>36</v>
      </c>
      <c r="KZ73" s="137">
        <v>28</v>
      </c>
      <c r="LA73" s="137">
        <v>37</v>
      </c>
      <c r="LB73" s="137">
        <v>35</v>
      </c>
      <c r="LC73" s="137">
        <v>29</v>
      </c>
    </row>
    <row r="74" spans="1:315" s="137" customFormat="1" x14ac:dyDescent="0.25">
      <c r="A74" s="137" t="s">
        <v>535</v>
      </c>
      <c r="B74" s="167" t="s">
        <v>556</v>
      </c>
      <c r="C74" s="167" t="s">
        <v>563</v>
      </c>
      <c r="D74" s="167" t="s">
        <v>76</v>
      </c>
      <c r="E74" s="142"/>
      <c r="F74" s="142">
        <v>504830</v>
      </c>
      <c r="G74" s="142">
        <v>166817</v>
      </c>
      <c r="H74" s="142"/>
      <c r="I74" s="142"/>
      <c r="J74" s="142" t="s">
        <v>15</v>
      </c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V74" s="142"/>
      <c r="DW74" s="142"/>
      <c r="DX74" s="142"/>
      <c r="DY74" s="142"/>
      <c r="DZ74" s="142"/>
      <c r="EA74" s="142"/>
      <c r="EB74" s="142"/>
      <c r="EM74" s="156"/>
      <c r="EN74" s="156"/>
      <c r="EO74" s="156"/>
      <c r="EP74" s="145"/>
      <c r="EQ74" s="156"/>
      <c r="ER74" s="156"/>
      <c r="ES74" s="156"/>
      <c r="ET74" s="145"/>
      <c r="EU74" s="156"/>
      <c r="EV74" s="156"/>
      <c r="EW74" s="156"/>
      <c r="EX74" s="156"/>
      <c r="EY74" s="156"/>
      <c r="EZ74" s="156"/>
      <c r="FA74" s="156"/>
      <c r="FB74" s="156"/>
      <c r="FC74" s="156"/>
      <c r="FD74" s="156"/>
      <c r="FE74" s="156"/>
      <c r="FF74" s="156"/>
      <c r="FG74" s="156"/>
      <c r="FH74" s="156"/>
      <c r="FI74" s="148"/>
      <c r="FJ74" s="156"/>
      <c r="FK74" s="156"/>
      <c r="FL74" s="156"/>
      <c r="FM74" s="156"/>
      <c r="FN74" s="156"/>
      <c r="FO74" s="156"/>
      <c r="FP74" s="135"/>
      <c r="FQ74" s="135"/>
      <c r="FR74" s="135"/>
      <c r="FS74" s="135"/>
      <c r="FT74" s="135"/>
      <c r="FU74" s="135"/>
      <c r="FV74" s="135"/>
      <c r="FW74" s="135"/>
      <c r="FX74" s="135"/>
      <c r="FY74" s="135"/>
      <c r="FZ74" s="135">
        <v>34</v>
      </c>
      <c r="GA74" s="135">
        <v>36</v>
      </c>
      <c r="GB74" s="135">
        <v>31</v>
      </c>
      <c r="GC74" s="135">
        <v>23</v>
      </c>
      <c r="GD74" s="135">
        <v>29</v>
      </c>
      <c r="GE74" s="135">
        <v>55</v>
      </c>
      <c r="GF74" s="135">
        <v>37</v>
      </c>
      <c r="GG74" s="135">
        <v>37</v>
      </c>
      <c r="GH74" s="135">
        <v>37</v>
      </c>
      <c r="GI74" s="135">
        <v>44</v>
      </c>
      <c r="GJ74" s="135">
        <v>43</v>
      </c>
      <c r="GK74" s="135">
        <v>29</v>
      </c>
      <c r="GL74" s="135">
        <v>37</v>
      </c>
      <c r="GM74" s="135">
        <v>30</v>
      </c>
      <c r="GN74" s="142">
        <v>24</v>
      </c>
      <c r="GO74" s="137">
        <v>23</v>
      </c>
      <c r="GP74" s="137">
        <v>63</v>
      </c>
      <c r="GQ74" s="137">
        <v>42</v>
      </c>
      <c r="GR74" s="137">
        <v>49</v>
      </c>
      <c r="GS74" s="137">
        <v>36</v>
      </c>
      <c r="GT74" s="137">
        <v>34</v>
      </c>
      <c r="GU74" s="137">
        <v>46</v>
      </c>
      <c r="GV74" s="137">
        <v>34</v>
      </c>
      <c r="GW74" s="137">
        <v>42</v>
      </c>
      <c r="GX74" s="137">
        <v>26</v>
      </c>
      <c r="GY74" s="137">
        <v>27</v>
      </c>
      <c r="GZ74" s="137">
        <v>30</v>
      </c>
      <c r="HA74" s="137">
        <v>30</v>
      </c>
      <c r="HB74" s="137">
        <v>27</v>
      </c>
      <c r="HC74" s="137">
        <v>30</v>
      </c>
      <c r="HD74" s="137" t="s">
        <v>599</v>
      </c>
      <c r="HE74" s="137" t="s">
        <v>599</v>
      </c>
      <c r="HF74" s="137" t="s">
        <v>599</v>
      </c>
      <c r="HG74" s="137" t="s">
        <v>599</v>
      </c>
      <c r="HH74" s="137" t="s">
        <v>599</v>
      </c>
      <c r="HI74" s="137">
        <v>41</v>
      </c>
      <c r="HJ74" s="137" t="s">
        <v>599</v>
      </c>
      <c r="HK74" s="137" t="s">
        <v>599</v>
      </c>
      <c r="HL74" s="137" t="s">
        <v>599</v>
      </c>
      <c r="HM74" s="137" t="s">
        <v>599</v>
      </c>
      <c r="HN74" s="137" t="s">
        <v>599</v>
      </c>
      <c r="HO74" s="137" t="s">
        <v>599</v>
      </c>
      <c r="HP74" s="137" t="s">
        <v>599</v>
      </c>
      <c r="HQ74" s="137">
        <v>45</v>
      </c>
      <c r="HR74" s="137" t="s">
        <v>602</v>
      </c>
      <c r="HS74" s="137">
        <v>32</v>
      </c>
      <c r="HT74" s="137" t="s">
        <v>602</v>
      </c>
      <c r="HU74" s="137">
        <v>41</v>
      </c>
      <c r="HV74" s="137" t="s">
        <v>602</v>
      </c>
      <c r="HW74" s="137" t="s">
        <v>602</v>
      </c>
      <c r="HX74" s="137" t="s">
        <v>602</v>
      </c>
      <c r="HY74" s="137" t="s">
        <v>602</v>
      </c>
      <c r="HZ74" s="137">
        <v>24</v>
      </c>
      <c r="IA74" s="137" t="s">
        <v>602</v>
      </c>
      <c r="IB74" s="137">
        <v>47</v>
      </c>
      <c r="IC74" s="137">
        <v>44</v>
      </c>
      <c r="ID74" s="137">
        <v>46</v>
      </c>
      <c r="IE74" s="137" t="s">
        <v>602</v>
      </c>
      <c r="IF74" s="137">
        <v>41</v>
      </c>
      <c r="IG74" s="137">
        <v>37</v>
      </c>
      <c r="IH74" s="137">
        <v>41</v>
      </c>
      <c r="II74" s="137">
        <v>31</v>
      </c>
      <c r="IJ74" s="137">
        <v>32</v>
      </c>
      <c r="IK74" s="137">
        <v>30</v>
      </c>
      <c r="IL74" s="137">
        <v>41</v>
      </c>
      <c r="IM74" s="137">
        <v>47</v>
      </c>
      <c r="IN74" s="137">
        <v>36</v>
      </c>
      <c r="IO74" s="137">
        <v>49</v>
      </c>
      <c r="IP74" s="137">
        <v>37</v>
      </c>
      <c r="IQ74" s="137">
        <v>41</v>
      </c>
      <c r="IR74" s="137">
        <v>32</v>
      </c>
      <c r="IS74" s="137" t="s">
        <v>602</v>
      </c>
      <c r="IT74" s="137" t="s">
        <v>602</v>
      </c>
      <c r="IU74" s="137" t="s">
        <v>602</v>
      </c>
      <c r="IV74" s="137">
        <v>22</v>
      </c>
      <c r="IW74" s="137">
        <v>15</v>
      </c>
      <c r="IX74" s="137">
        <v>23</v>
      </c>
      <c r="IY74" s="137">
        <v>27</v>
      </c>
      <c r="IZ74" s="137">
        <v>25</v>
      </c>
      <c r="JA74" s="137">
        <v>27</v>
      </c>
      <c r="JB74" s="137">
        <v>18</v>
      </c>
      <c r="JC74" s="137">
        <v>29</v>
      </c>
      <c r="JD74" s="137">
        <v>23</v>
      </c>
      <c r="JE74" s="137">
        <v>19</v>
      </c>
      <c r="JF74" s="137">
        <v>25</v>
      </c>
      <c r="JG74" s="137">
        <v>22</v>
      </c>
      <c r="JH74" s="137">
        <v>23</v>
      </c>
      <c r="JI74" s="137">
        <v>23</v>
      </c>
      <c r="JJ74" s="137">
        <v>16</v>
      </c>
      <c r="JK74" s="137">
        <v>27</v>
      </c>
      <c r="JL74" s="137">
        <v>21</v>
      </c>
      <c r="JM74" s="137">
        <v>21</v>
      </c>
      <c r="JN74" s="137">
        <v>36</v>
      </c>
      <c r="JO74" s="137">
        <v>39</v>
      </c>
      <c r="JP74" s="137">
        <v>28</v>
      </c>
      <c r="JQ74" s="137" t="s">
        <v>602</v>
      </c>
      <c r="JR74" s="137">
        <v>19</v>
      </c>
      <c r="JS74" s="137">
        <v>17</v>
      </c>
      <c r="JT74" s="137">
        <v>25</v>
      </c>
      <c r="JU74" s="167">
        <v>26</v>
      </c>
      <c r="JV74" s="167">
        <v>27</v>
      </c>
      <c r="JW74" s="167">
        <v>30</v>
      </c>
      <c r="JX74" s="167">
        <v>27</v>
      </c>
      <c r="JY74" s="167">
        <v>30</v>
      </c>
      <c r="JZ74" s="167">
        <v>33</v>
      </c>
      <c r="KA74" s="167">
        <v>34</v>
      </c>
      <c r="KB74" s="167">
        <v>42</v>
      </c>
      <c r="KC74" s="167">
        <v>25</v>
      </c>
      <c r="KD74" s="137">
        <v>26</v>
      </c>
      <c r="KE74" s="137">
        <v>25</v>
      </c>
      <c r="KF74" s="137">
        <v>23</v>
      </c>
      <c r="KG74" s="137">
        <v>27</v>
      </c>
      <c r="KH74" s="137">
        <v>22</v>
      </c>
      <c r="KI74" s="137">
        <v>30</v>
      </c>
      <c r="KJ74" s="137">
        <f t="shared" si="0"/>
        <v>25.666666666666668</v>
      </c>
      <c r="KK74" s="137">
        <f t="shared" si="1"/>
        <v>26.375</v>
      </c>
      <c r="KL74" s="137">
        <v>26</v>
      </c>
      <c r="KM74" s="137" t="s">
        <v>650</v>
      </c>
      <c r="KN74" s="137" t="s">
        <v>650</v>
      </c>
      <c r="KO74" s="137" t="s">
        <v>650</v>
      </c>
      <c r="KP74" s="137" t="s">
        <v>650</v>
      </c>
      <c r="KQ74" s="137">
        <v>24</v>
      </c>
      <c r="KR74" s="137">
        <v>21</v>
      </c>
      <c r="KS74" s="137">
        <v>23</v>
      </c>
      <c r="KT74" s="137">
        <v>19</v>
      </c>
      <c r="KU74" s="137">
        <v>22</v>
      </c>
      <c r="KV74" s="137">
        <v>18</v>
      </c>
      <c r="KW74" s="137">
        <v>29</v>
      </c>
      <c r="KX74" s="137">
        <v>23</v>
      </c>
      <c r="KY74" s="137" t="s">
        <v>650</v>
      </c>
      <c r="KZ74" s="137">
        <v>17</v>
      </c>
      <c r="LA74" s="137">
        <v>28</v>
      </c>
      <c r="LB74" s="137">
        <v>29</v>
      </c>
      <c r="LC74" s="137">
        <v>24</v>
      </c>
    </row>
    <row r="75" spans="1:315" s="137" customFormat="1" x14ac:dyDescent="0.25">
      <c r="A75" s="137" t="s">
        <v>645</v>
      </c>
      <c r="B75" s="167" t="s">
        <v>557</v>
      </c>
      <c r="C75" s="167" t="s">
        <v>564</v>
      </c>
      <c r="D75" s="167" t="s">
        <v>76</v>
      </c>
      <c r="E75" s="142"/>
      <c r="F75" s="142">
        <v>504855</v>
      </c>
      <c r="G75" s="142">
        <v>166717</v>
      </c>
      <c r="H75" s="142"/>
      <c r="I75" s="142"/>
      <c r="J75" s="142" t="s">
        <v>15</v>
      </c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V75" s="142"/>
      <c r="DW75" s="142"/>
      <c r="DX75" s="142"/>
      <c r="DY75" s="142"/>
      <c r="DZ75" s="142"/>
      <c r="EA75" s="142"/>
      <c r="EB75" s="142"/>
      <c r="EM75" s="156"/>
      <c r="EN75" s="156"/>
      <c r="EO75" s="156"/>
      <c r="EP75" s="145"/>
      <c r="EQ75" s="156"/>
      <c r="ER75" s="156"/>
      <c r="ES75" s="156"/>
      <c r="ET75" s="145"/>
      <c r="EU75" s="156"/>
      <c r="EV75" s="156"/>
      <c r="EW75" s="156"/>
      <c r="EX75" s="156"/>
      <c r="EY75" s="156"/>
      <c r="EZ75" s="156"/>
      <c r="FA75" s="156"/>
      <c r="FB75" s="156"/>
      <c r="FC75" s="156"/>
      <c r="FD75" s="156"/>
      <c r="FE75" s="156"/>
      <c r="FF75" s="156"/>
      <c r="FG75" s="156"/>
      <c r="FH75" s="156"/>
      <c r="FI75" s="148"/>
      <c r="FJ75" s="156"/>
      <c r="FK75" s="156"/>
      <c r="FL75" s="156"/>
      <c r="FM75" s="156"/>
      <c r="FN75" s="156"/>
      <c r="FO75" s="156"/>
      <c r="FP75" s="135"/>
      <c r="FQ75" s="135"/>
      <c r="FR75" s="135"/>
      <c r="FS75" s="135"/>
      <c r="FT75" s="135"/>
      <c r="FU75" s="135"/>
      <c r="FV75" s="135"/>
      <c r="FW75" s="135"/>
      <c r="FX75" s="135"/>
      <c r="FY75" s="135"/>
      <c r="FZ75" s="135">
        <v>41</v>
      </c>
      <c r="GA75" s="135">
        <v>42</v>
      </c>
      <c r="GB75" s="135">
        <v>44</v>
      </c>
      <c r="GC75" s="135">
        <v>38</v>
      </c>
      <c r="GD75" s="135">
        <v>26</v>
      </c>
      <c r="GE75" s="135">
        <v>47</v>
      </c>
      <c r="GF75" s="135">
        <v>42</v>
      </c>
      <c r="GG75" s="135" t="s">
        <v>116</v>
      </c>
      <c r="GH75" s="135">
        <v>36</v>
      </c>
      <c r="GI75" s="135">
        <v>43</v>
      </c>
      <c r="GJ75" s="135">
        <v>40</v>
      </c>
      <c r="GK75" s="135">
        <v>38</v>
      </c>
      <c r="GL75" s="135">
        <v>37</v>
      </c>
      <c r="GM75" s="135">
        <v>26</v>
      </c>
      <c r="GN75" s="142">
        <v>27</v>
      </c>
      <c r="GO75" s="137">
        <v>28</v>
      </c>
      <c r="GP75" s="137">
        <v>28</v>
      </c>
      <c r="GQ75" s="137">
        <v>39</v>
      </c>
      <c r="GR75" s="137">
        <v>35</v>
      </c>
      <c r="GS75" s="137">
        <v>35</v>
      </c>
      <c r="GT75" s="137">
        <v>38</v>
      </c>
      <c r="GU75" s="137">
        <v>42</v>
      </c>
      <c r="GV75" s="137">
        <v>40</v>
      </c>
      <c r="GW75" s="137">
        <v>35</v>
      </c>
      <c r="GX75" s="137">
        <v>37</v>
      </c>
      <c r="GY75" s="137">
        <v>30</v>
      </c>
      <c r="GZ75" s="137">
        <v>30</v>
      </c>
      <c r="HA75" s="137">
        <v>26</v>
      </c>
      <c r="HB75" s="137">
        <v>29</v>
      </c>
      <c r="HC75" s="137">
        <v>21</v>
      </c>
      <c r="HD75" s="137">
        <v>37</v>
      </c>
      <c r="HE75" s="137">
        <v>41</v>
      </c>
      <c r="HF75" s="137" t="s">
        <v>599</v>
      </c>
      <c r="HG75" s="137" t="s">
        <v>599</v>
      </c>
      <c r="HH75" s="137" t="s">
        <v>599</v>
      </c>
      <c r="HI75" s="137">
        <v>32</v>
      </c>
      <c r="HJ75" s="137" t="s">
        <v>599</v>
      </c>
      <c r="HK75" s="137" t="s">
        <v>599</v>
      </c>
      <c r="HL75" s="137">
        <v>23</v>
      </c>
      <c r="HM75" s="137" t="s">
        <v>599</v>
      </c>
      <c r="HN75" s="137" t="s">
        <v>599</v>
      </c>
      <c r="HO75" s="137">
        <v>53</v>
      </c>
      <c r="HP75" s="137">
        <v>41</v>
      </c>
      <c r="HQ75" s="137">
        <v>55</v>
      </c>
      <c r="HR75" s="137">
        <v>49</v>
      </c>
      <c r="HS75" s="137">
        <v>54</v>
      </c>
      <c r="HT75" s="137">
        <v>49</v>
      </c>
      <c r="HU75" s="137">
        <v>48</v>
      </c>
      <c r="HV75" s="137" t="s">
        <v>602</v>
      </c>
      <c r="HW75" s="137">
        <v>42</v>
      </c>
      <c r="HX75" s="137" t="s">
        <v>602</v>
      </c>
      <c r="HY75" s="137" t="s">
        <v>602</v>
      </c>
      <c r="HZ75" s="137">
        <v>43</v>
      </c>
      <c r="IA75" s="137">
        <v>47</v>
      </c>
      <c r="IB75" s="137">
        <v>56</v>
      </c>
      <c r="IC75" s="137">
        <v>56</v>
      </c>
      <c r="ID75" s="137">
        <v>55</v>
      </c>
      <c r="IE75" s="137">
        <v>63</v>
      </c>
      <c r="IF75" s="137">
        <v>60</v>
      </c>
      <c r="IG75" s="137">
        <v>52</v>
      </c>
      <c r="IH75" s="137">
        <v>38</v>
      </c>
      <c r="II75" s="137">
        <v>55</v>
      </c>
      <c r="IJ75" s="137">
        <v>55</v>
      </c>
      <c r="IK75" s="137">
        <v>33</v>
      </c>
      <c r="IL75" s="137">
        <v>26</v>
      </c>
      <c r="IM75" s="137">
        <v>23</v>
      </c>
      <c r="IN75" s="137">
        <v>57</v>
      </c>
      <c r="IO75" s="137">
        <v>53</v>
      </c>
      <c r="IP75" s="137">
        <v>54</v>
      </c>
      <c r="IQ75" s="137">
        <v>40</v>
      </c>
      <c r="IR75" s="137">
        <v>38</v>
      </c>
      <c r="IS75" s="137" t="s">
        <v>602</v>
      </c>
      <c r="IT75" s="137" t="s">
        <v>602</v>
      </c>
      <c r="IU75" s="137" t="s">
        <v>602</v>
      </c>
      <c r="IV75" s="137">
        <v>40</v>
      </c>
      <c r="IW75" s="137">
        <v>34</v>
      </c>
      <c r="IX75" s="137">
        <v>39</v>
      </c>
      <c r="IY75" s="137">
        <v>40</v>
      </c>
      <c r="IZ75" s="137">
        <v>39</v>
      </c>
      <c r="JA75" s="137">
        <v>36</v>
      </c>
      <c r="JB75" s="137">
        <v>41</v>
      </c>
      <c r="JC75" s="137">
        <v>45</v>
      </c>
      <c r="JD75" s="137">
        <v>42</v>
      </c>
      <c r="JE75" s="137">
        <v>42</v>
      </c>
      <c r="JF75" s="137">
        <v>46</v>
      </c>
      <c r="JG75" s="137">
        <v>39</v>
      </c>
      <c r="JH75" s="137">
        <v>44</v>
      </c>
      <c r="JI75" s="137">
        <v>41</v>
      </c>
      <c r="JJ75" s="137">
        <v>29</v>
      </c>
      <c r="JK75" s="137">
        <v>48</v>
      </c>
      <c r="JL75" s="137">
        <v>38</v>
      </c>
      <c r="JM75" s="137">
        <v>40</v>
      </c>
      <c r="JN75" s="137">
        <v>46</v>
      </c>
      <c r="JO75" s="137">
        <v>41</v>
      </c>
      <c r="JP75" s="137">
        <v>43</v>
      </c>
      <c r="JQ75" s="137">
        <v>51</v>
      </c>
      <c r="JR75" s="137">
        <v>23</v>
      </c>
      <c r="JS75" s="137">
        <v>36</v>
      </c>
      <c r="JT75" s="137">
        <v>34</v>
      </c>
      <c r="JU75" s="167">
        <v>46</v>
      </c>
      <c r="JV75" s="167">
        <v>48</v>
      </c>
      <c r="JW75" s="167" t="s">
        <v>602</v>
      </c>
      <c r="JX75" s="167">
        <v>84</v>
      </c>
      <c r="JY75" s="167">
        <v>35</v>
      </c>
      <c r="JZ75" s="167">
        <v>41</v>
      </c>
      <c r="KA75" s="167">
        <v>31</v>
      </c>
      <c r="KB75" s="167">
        <v>35</v>
      </c>
      <c r="KC75" s="167">
        <v>36</v>
      </c>
      <c r="KD75" s="137">
        <v>41</v>
      </c>
      <c r="KE75" s="137">
        <v>46</v>
      </c>
      <c r="KF75" s="137">
        <v>43</v>
      </c>
      <c r="KG75" s="137">
        <v>35</v>
      </c>
      <c r="KH75" s="137">
        <v>31</v>
      </c>
      <c r="KI75" s="137">
        <v>32</v>
      </c>
      <c r="KJ75" s="137">
        <f t="shared" si="0"/>
        <v>39.142857142857146</v>
      </c>
      <c r="KK75" s="137">
        <f t="shared" si="1"/>
        <v>40.25</v>
      </c>
      <c r="KL75" s="137">
        <v>41</v>
      </c>
      <c r="KM75" s="137" t="s">
        <v>650</v>
      </c>
      <c r="KN75" s="137" t="s">
        <v>650</v>
      </c>
      <c r="KO75" s="137" t="s">
        <v>650</v>
      </c>
      <c r="KP75" s="137" t="s">
        <v>650</v>
      </c>
      <c r="KQ75" s="137">
        <v>41</v>
      </c>
      <c r="KR75" s="137">
        <v>36</v>
      </c>
      <c r="KS75" s="137">
        <v>32</v>
      </c>
      <c r="KT75" s="137">
        <v>33</v>
      </c>
      <c r="KU75" s="137">
        <v>32</v>
      </c>
      <c r="KV75" s="137">
        <v>23</v>
      </c>
      <c r="KW75" s="137">
        <v>23</v>
      </c>
      <c r="KX75" s="137">
        <v>34</v>
      </c>
      <c r="KY75" s="137">
        <v>33</v>
      </c>
      <c r="KZ75" s="137">
        <v>27</v>
      </c>
      <c r="LA75" s="137">
        <v>37</v>
      </c>
      <c r="LB75" s="137">
        <v>29</v>
      </c>
      <c r="LC75" s="137">
        <v>29</v>
      </c>
    </row>
    <row r="76" spans="1:315" s="137" customFormat="1" x14ac:dyDescent="0.25">
      <c r="A76" s="137" t="s">
        <v>542</v>
      </c>
      <c r="B76" s="167" t="s">
        <v>558</v>
      </c>
      <c r="C76" s="167" t="s">
        <v>565</v>
      </c>
      <c r="D76" s="167" t="s">
        <v>76</v>
      </c>
      <c r="E76" s="142"/>
      <c r="F76" s="142">
        <v>504945</v>
      </c>
      <c r="G76" s="142">
        <v>165158</v>
      </c>
      <c r="H76" s="142"/>
      <c r="I76" s="142"/>
      <c r="J76" s="142" t="s">
        <v>15</v>
      </c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V76" s="142"/>
      <c r="DW76" s="142"/>
      <c r="DX76" s="142"/>
      <c r="DY76" s="142"/>
      <c r="DZ76" s="142"/>
      <c r="EA76" s="142"/>
      <c r="EB76" s="142"/>
      <c r="EM76" s="156"/>
      <c r="EN76" s="156"/>
      <c r="EO76" s="156"/>
      <c r="EP76" s="145"/>
      <c r="EQ76" s="156"/>
      <c r="ER76" s="156"/>
      <c r="ES76" s="156"/>
      <c r="ET76" s="145"/>
      <c r="EU76" s="156"/>
      <c r="EV76" s="156"/>
      <c r="EW76" s="156"/>
      <c r="EX76" s="156"/>
      <c r="EY76" s="156"/>
      <c r="EZ76" s="156"/>
      <c r="FA76" s="156"/>
      <c r="FB76" s="156"/>
      <c r="FC76" s="156"/>
      <c r="FD76" s="156"/>
      <c r="FE76" s="156"/>
      <c r="FF76" s="156"/>
      <c r="FG76" s="156"/>
      <c r="FH76" s="156"/>
      <c r="FI76" s="148"/>
      <c r="FJ76" s="156"/>
      <c r="FK76" s="156"/>
      <c r="FL76" s="156"/>
      <c r="FM76" s="156"/>
      <c r="FN76" s="156"/>
      <c r="FO76" s="156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>
        <v>45</v>
      </c>
      <c r="GA76" s="135">
        <v>43</v>
      </c>
      <c r="GB76" s="135">
        <v>39</v>
      </c>
      <c r="GC76" s="135">
        <v>33</v>
      </c>
      <c r="GD76" s="135">
        <v>31</v>
      </c>
      <c r="GE76" s="135">
        <v>42</v>
      </c>
      <c r="GF76" s="135">
        <v>44</v>
      </c>
      <c r="GG76" s="135">
        <v>37</v>
      </c>
      <c r="GH76" s="135">
        <v>2</v>
      </c>
      <c r="GI76" s="135">
        <v>35</v>
      </c>
      <c r="GJ76" s="135" t="s">
        <v>116</v>
      </c>
      <c r="GK76" s="135">
        <v>41</v>
      </c>
      <c r="GL76" s="135">
        <v>45</v>
      </c>
      <c r="GM76" s="135">
        <v>24</v>
      </c>
      <c r="GN76" s="142">
        <v>22</v>
      </c>
      <c r="GO76" s="137">
        <v>32</v>
      </c>
      <c r="GP76" s="137">
        <v>28</v>
      </c>
      <c r="GQ76" s="137">
        <v>37</v>
      </c>
      <c r="GR76" s="137">
        <v>49</v>
      </c>
      <c r="GS76" s="137">
        <v>39</v>
      </c>
      <c r="GT76" s="137">
        <v>33</v>
      </c>
      <c r="GU76" s="137">
        <v>36</v>
      </c>
      <c r="GV76" s="137">
        <v>37</v>
      </c>
      <c r="GW76" s="137">
        <v>44</v>
      </c>
      <c r="GX76" s="137">
        <v>31</v>
      </c>
      <c r="GY76" s="137">
        <v>35</v>
      </c>
      <c r="GZ76" s="137">
        <v>27</v>
      </c>
      <c r="HA76" s="137">
        <v>26</v>
      </c>
      <c r="HB76" s="137">
        <v>22</v>
      </c>
      <c r="HC76" s="137">
        <v>34</v>
      </c>
      <c r="HD76" s="137">
        <v>43</v>
      </c>
      <c r="HE76" s="137">
        <v>46</v>
      </c>
      <c r="HF76" s="137">
        <v>49</v>
      </c>
      <c r="HG76" s="137">
        <v>57</v>
      </c>
      <c r="HH76" s="137" t="s">
        <v>599</v>
      </c>
      <c r="HI76" s="137">
        <v>31</v>
      </c>
      <c r="HJ76" s="137">
        <v>39</v>
      </c>
      <c r="HK76" s="137">
        <v>24</v>
      </c>
      <c r="HL76" s="137">
        <v>22</v>
      </c>
      <c r="HM76" s="137">
        <v>25</v>
      </c>
      <c r="HN76" s="137">
        <v>31</v>
      </c>
      <c r="HO76" s="137" t="s">
        <v>599</v>
      </c>
      <c r="HP76" s="137">
        <v>38</v>
      </c>
      <c r="HQ76" s="137">
        <v>47</v>
      </c>
      <c r="HR76" s="137">
        <v>35</v>
      </c>
      <c r="HS76" s="137">
        <v>37</v>
      </c>
      <c r="HT76" s="137">
        <v>36</v>
      </c>
      <c r="HU76" s="137">
        <v>36</v>
      </c>
      <c r="HV76" s="137">
        <v>33</v>
      </c>
      <c r="HW76" s="137">
        <v>32</v>
      </c>
      <c r="HX76" s="137">
        <v>33</v>
      </c>
      <c r="HY76" s="137">
        <v>24</v>
      </c>
      <c r="HZ76" s="137">
        <v>28</v>
      </c>
      <c r="IA76" s="137">
        <v>32</v>
      </c>
      <c r="IB76" s="137">
        <v>37</v>
      </c>
      <c r="IC76" s="137">
        <v>34</v>
      </c>
      <c r="ID76" s="137">
        <v>39</v>
      </c>
      <c r="IE76" s="137">
        <v>45</v>
      </c>
      <c r="IF76" s="137">
        <v>45</v>
      </c>
      <c r="IG76" s="137">
        <v>36</v>
      </c>
      <c r="IH76" s="137">
        <v>43</v>
      </c>
      <c r="II76" s="137">
        <v>36</v>
      </c>
      <c r="IJ76" s="137">
        <v>33</v>
      </c>
      <c r="IK76" s="137">
        <v>23</v>
      </c>
      <c r="IL76" s="137">
        <v>31</v>
      </c>
      <c r="IM76" s="137">
        <v>31</v>
      </c>
      <c r="IN76" s="137">
        <v>38</v>
      </c>
      <c r="IO76" s="137">
        <v>45</v>
      </c>
      <c r="IP76" s="137">
        <v>35</v>
      </c>
      <c r="IQ76" s="137">
        <v>40</v>
      </c>
      <c r="IR76" s="137">
        <v>62</v>
      </c>
      <c r="IS76" s="137" t="s">
        <v>602</v>
      </c>
      <c r="IT76" s="137" t="s">
        <v>602</v>
      </c>
      <c r="IU76" s="137" t="s">
        <v>602</v>
      </c>
      <c r="IV76" s="137">
        <v>24</v>
      </c>
      <c r="IW76" s="137">
        <v>21</v>
      </c>
      <c r="IX76" s="137">
        <v>26</v>
      </c>
      <c r="IY76" s="137">
        <v>27</v>
      </c>
      <c r="IZ76" s="137">
        <v>32</v>
      </c>
      <c r="JA76" s="137">
        <v>59</v>
      </c>
      <c r="JB76" s="137">
        <v>35</v>
      </c>
      <c r="JC76" s="137">
        <v>31</v>
      </c>
      <c r="JD76" s="137">
        <v>28</v>
      </c>
      <c r="JE76" s="137">
        <v>25</v>
      </c>
      <c r="JF76" s="137">
        <v>30</v>
      </c>
      <c r="JG76" s="137">
        <v>27</v>
      </c>
      <c r="JH76" s="137">
        <v>24</v>
      </c>
      <c r="JI76" s="137">
        <v>26</v>
      </c>
      <c r="JJ76" s="137">
        <v>19</v>
      </c>
      <c r="JK76" s="137">
        <v>35</v>
      </c>
      <c r="JL76" s="137">
        <v>27</v>
      </c>
      <c r="JM76" s="137">
        <v>32</v>
      </c>
      <c r="JN76" s="137">
        <v>30</v>
      </c>
      <c r="JO76" s="137">
        <v>34</v>
      </c>
      <c r="JP76" s="137">
        <v>30</v>
      </c>
      <c r="JQ76" s="137">
        <v>31</v>
      </c>
      <c r="JR76" s="137">
        <v>17</v>
      </c>
      <c r="JS76" s="137">
        <v>25</v>
      </c>
      <c r="JT76" s="137">
        <v>24</v>
      </c>
      <c r="JU76" s="167">
        <v>32</v>
      </c>
      <c r="JV76" s="167">
        <v>30</v>
      </c>
      <c r="JW76" s="167">
        <v>32</v>
      </c>
      <c r="JX76" s="167">
        <v>33</v>
      </c>
      <c r="JY76" s="167">
        <v>35</v>
      </c>
      <c r="JZ76" s="167">
        <v>43</v>
      </c>
      <c r="KA76" s="167">
        <v>25</v>
      </c>
      <c r="KB76" s="167" t="s">
        <v>602</v>
      </c>
      <c r="KC76" s="167">
        <v>24</v>
      </c>
      <c r="KD76" s="137">
        <v>28</v>
      </c>
      <c r="KE76" s="137">
        <v>27</v>
      </c>
      <c r="KF76" s="137">
        <v>21</v>
      </c>
      <c r="KG76" s="180" t="s">
        <v>602</v>
      </c>
      <c r="KH76" s="180">
        <v>18</v>
      </c>
      <c r="KI76" s="180" t="s">
        <v>602</v>
      </c>
      <c r="KJ76" s="137">
        <f t="shared" si="0"/>
        <v>27.571428571428573</v>
      </c>
      <c r="KK76" s="137">
        <f t="shared" si="1"/>
        <v>28.333333333333332</v>
      </c>
      <c r="KL76" s="137" t="s">
        <v>650</v>
      </c>
      <c r="KM76" s="137" t="s">
        <v>650</v>
      </c>
      <c r="KN76" s="137" t="s">
        <v>650</v>
      </c>
      <c r="KO76" s="137" t="s">
        <v>650</v>
      </c>
      <c r="KP76" s="137" t="s">
        <v>650</v>
      </c>
      <c r="KQ76" s="137">
        <v>23</v>
      </c>
      <c r="KR76" s="137">
        <v>20</v>
      </c>
      <c r="KS76" s="137">
        <v>21</v>
      </c>
      <c r="KT76" s="137">
        <v>19</v>
      </c>
      <c r="KU76" s="137">
        <v>14</v>
      </c>
      <c r="KV76" s="137" t="s">
        <v>650</v>
      </c>
      <c r="KW76" s="137">
        <v>36</v>
      </c>
      <c r="KX76" s="137">
        <v>22</v>
      </c>
      <c r="KY76" s="137">
        <v>26</v>
      </c>
      <c r="KZ76" s="137">
        <v>19</v>
      </c>
      <c r="LA76" s="137">
        <v>29</v>
      </c>
      <c r="LB76" s="137">
        <v>24</v>
      </c>
      <c r="LC76" s="137">
        <v>25</v>
      </c>
    </row>
    <row r="77" spans="1:315" s="137" customFormat="1" x14ac:dyDescent="0.25">
      <c r="A77" s="137" t="s">
        <v>542</v>
      </c>
      <c r="B77" s="167" t="s">
        <v>559</v>
      </c>
      <c r="C77" s="167" t="s">
        <v>566</v>
      </c>
      <c r="D77" s="167" t="s">
        <v>76</v>
      </c>
      <c r="E77" s="142"/>
      <c r="F77" s="142">
        <v>504970</v>
      </c>
      <c r="G77" s="142">
        <v>164800</v>
      </c>
      <c r="H77" s="142"/>
      <c r="I77" s="142"/>
      <c r="J77" s="142" t="s">
        <v>15</v>
      </c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V77" s="142"/>
      <c r="DW77" s="142"/>
      <c r="DX77" s="142"/>
      <c r="DY77" s="142"/>
      <c r="DZ77" s="142"/>
      <c r="EA77" s="142"/>
      <c r="EB77" s="142"/>
      <c r="EM77" s="156"/>
      <c r="EN77" s="156"/>
      <c r="EO77" s="156"/>
      <c r="EP77" s="145"/>
      <c r="EQ77" s="156"/>
      <c r="ER77" s="156"/>
      <c r="ES77" s="156"/>
      <c r="ET77" s="145"/>
      <c r="EU77" s="156"/>
      <c r="EV77" s="156"/>
      <c r="EW77" s="156"/>
      <c r="EX77" s="156"/>
      <c r="EY77" s="156"/>
      <c r="EZ77" s="156"/>
      <c r="FA77" s="156"/>
      <c r="FB77" s="156"/>
      <c r="FC77" s="156"/>
      <c r="FD77" s="156"/>
      <c r="FE77" s="156"/>
      <c r="FF77" s="156"/>
      <c r="FG77" s="156"/>
      <c r="FH77" s="156"/>
      <c r="FI77" s="148"/>
      <c r="FJ77" s="156"/>
      <c r="FK77" s="156"/>
      <c r="FL77" s="156"/>
      <c r="FM77" s="156"/>
      <c r="FN77" s="156"/>
      <c r="FO77" s="156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>
        <v>39</v>
      </c>
      <c r="GA77" s="135">
        <v>38</v>
      </c>
      <c r="GB77" s="135">
        <v>45</v>
      </c>
      <c r="GC77" s="135">
        <v>37</v>
      </c>
      <c r="GD77" s="135">
        <v>29</v>
      </c>
      <c r="GE77" s="135" t="s">
        <v>580</v>
      </c>
      <c r="GF77" s="135">
        <v>32</v>
      </c>
      <c r="GG77" s="135">
        <v>39</v>
      </c>
      <c r="GH77" s="135">
        <v>34</v>
      </c>
      <c r="GI77" s="135">
        <v>67</v>
      </c>
      <c r="GJ77" s="135">
        <v>44</v>
      </c>
      <c r="GK77" s="135">
        <v>38</v>
      </c>
      <c r="GL77" s="135">
        <v>40</v>
      </c>
      <c r="GM77" s="135">
        <v>27</v>
      </c>
      <c r="GN77" s="142">
        <v>43</v>
      </c>
      <c r="GO77" s="137">
        <v>24</v>
      </c>
      <c r="GP77" s="137" t="s">
        <v>594</v>
      </c>
      <c r="GQ77" s="137">
        <v>44</v>
      </c>
      <c r="GR77" s="137" t="s">
        <v>599</v>
      </c>
      <c r="GS77" s="137">
        <v>36</v>
      </c>
      <c r="GT77" s="137">
        <v>37</v>
      </c>
      <c r="GU77" s="137">
        <v>47</v>
      </c>
      <c r="GV77" s="137">
        <v>38</v>
      </c>
      <c r="GW77" s="137">
        <v>39</v>
      </c>
      <c r="GX77" s="137">
        <v>25</v>
      </c>
      <c r="GY77" s="137">
        <v>35</v>
      </c>
      <c r="GZ77" s="137">
        <v>35</v>
      </c>
      <c r="HA77" s="137">
        <v>26</v>
      </c>
      <c r="HB77" s="137">
        <v>36</v>
      </c>
      <c r="HC77" s="137">
        <v>27</v>
      </c>
      <c r="HD77" s="137">
        <v>47</v>
      </c>
      <c r="HE77" s="137">
        <v>44</v>
      </c>
      <c r="HF77" s="137">
        <v>59</v>
      </c>
      <c r="HG77" s="137">
        <v>44</v>
      </c>
      <c r="HH77" s="137">
        <v>48</v>
      </c>
      <c r="HI77" s="137">
        <v>32</v>
      </c>
      <c r="HJ77" s="137">
        <v>33</v>
      </c>
      <c r="HK77" s="137">
        <v>37</v>
      </c>
      <c r="HL77" s="137">
        <v>34</v>
      </c>
      <c r="HM77" s="137">
        <v>24</v>
      </c>
      <c r="HN77" s="137">
        <v>34</v>
      </c>
      <c r="HO77" s="137">
        <v>33</v>
      </c>
      <c r="HP77" s="137">
        <v>36</v>
      </c>
      <c r="HQ77" s="137">
        <v>44</v>
      </c>
      <c r="HR77" s="137">
        <v>31</v>
      </c>
      <c r="HS77" s="137">
        <v>34</v>
      </c>
      <c r="HT77" s="137">
        <v>31</v>
      </c>
      <c r="HU77" s="137">
        <v>38</v>
      </c>
      <c r="HV77" s="137">
        <v>32</v>
      </c>
      <c r="HW77" s="137">
        <v>20</v>
      </c>
      <c r="HX77" s="137">
        <v>25</v>
      </c>
      <c r="HY77" s="137">
        <v>31</v>
      </c>
      <c r="HZ77" s="137">
        <v>25</v>
      </c>
      <c r="IA77" s="137">
        <v>31</v>
      </c>
      <c r="IB77" s="137">
        <v>38</v>
      </c>
      <c r="IC77" s="137">
        <v>37</v>
      </c>
      <c r="ID77" s="137">
        <v>42</v>
      </c>
      <c r="IE77" s="137">
        <v>44</v>
      </c>
      <c r="IF77" s="137">
        <v>45</v>
      </c>
      <c r="IG77" s="137">
        <v>32</v>
      </c>
      <c r="IH77" s="137">
        <v>34</v>
      </c>
      <c r="II77" s="137">
        <v>27</v>
      </c>
      <c r="IJ77" s="137">
        <v>39</v>
      </c>
      <c r="IK77" s="137">
        <v>23</v>
      </c>
      <c r="IL77" s="137">
        <v>27</v>
      </c>
      <c r="IM77" s="137">
        <v>35</v>
      </c>
      <c r="IN77" s="137">
        <v>37</v>
      </c>
      <c r="IO77" s="137">
        <v>51</v>
      </c>
      <c r="IP77" s="137">
        <v>35</v>
      </c>
      <c r="IQ77" s="137">
        <v>38</v>
      </c>
      <c r="IR77" s="137" t="s">
        <v>602</v>
      </c>
      <c r="IS77" s="137" t="s">
        <v>602</v>
      </c>
      <c r="IT77" s="137" t="s">
        <v>602</v>
      </c>
      <c r="IU77" s="137" t="s">
        <v>602</v>
      </c>
      <c r="IV77" s="137">
        <v>24</v>
      </c>
      <c r="IW77" s="137">
        <v>18</v>
      </c>
      <c r="IX77" s="137">
        <v>34</v>
      </c>
      <c r="IY77" s="137">
        <v>32</v>
      </c>
      <c r="IZ77" s="137">
        <v>27</v>
      </c>
      <c r="JA77" s="137">
        <v>32</v>
      </c>
      <c r="JB77" s="137">
        <v>26</v>
      </c>
      <c r="JC77" s="137">
        <v>31</v>
      </c>
      <c r="JD77" s="137">
        <v>28</v>
      </c>
      <c r="JE77" s="137">
        <v>26</v>
      </c>
      <c r="JF77" s="137">
        <v>23</v>
      </c>
      <c r="JG77" s="137">
        <v>24</v>
      </c>
      <c r="JH77" s="137" t="s">
        <v>602</v>
      </c>
      <c r="JI77" s="137">
        <v>25</v>
      </c>
      <c r="JJ77" s="137">
        <v>32</v>
      </c>
      <c r="JK77" s="137">
        <v>23</v>
      </c>
      <c r="JL77" s="137" t="s">
        <v>602</v>
      </c>
      <c r="JM77" s="137">
        <v>29</v>
      </c>
      <c r="JN77" s="137">
        <v>32</v>
      </c>
      <c r="JO77" s="137">
        <v>30</v>
      </c>
      <c r="JP77" s="137">
        <v>30</v>
      </c>
      <c r="JQ77" s="137">
        <v>31</v>
      </c>
      <c r="JR77" s="137">
        <v>22</v>
      </c>
      <c r="JS77" s="137">
        <v>20</v>
      </c>
      <c r="JT77" s="137">
        <v>24</v>
      </c>
      <c r="JU77" s="167">
        <v>28</v>
      </c>
      <c r="JV77" s="167">
        <v>32</v>
      </c>
      <c r="JW77" s="167" t="s">
        <v>602</v>
      </c>
      <c r="JX77" s="167">
        <v>36</v>
      </c>
      <c r="JY77" s="167">
        <v>34</v>
      </c>
      <c r="JZ77" s="167">
        <v>33</v>
      </c>
      <c r="KA77" s="167">
        <v>32</v>
      </c>
      <c r="KB77" s="167" t="s">
        <v>602</v>
      </c>
      <c r="KC77" s="167">
        <v>37</v>
      </c>
      <c r="KD77" s="137">
        <v>31</v>
      </c>
      <c r="KE77" s="137">
        <v>36</v>
      </c>
      <c r="KF77" s="137">
        <v>30</v>
      </c>
      <c r="KG77" s="137">
        <v>23</v>
      </c>
      <c r="KH77" s="137">
        <v>21</v>
      </c>
      <c r="KI77" s="137">
        <v>30</v>
      </c>
      <c r="KJ77" s="137">
        <f t="shared" si="0"/>
        <v>26.428571428571427</v>
      </c>
      <c r="KK77" s="137">
        <f t="shared" si="1"/>
        <v>27.125</v>
      </c>
      <c r="KL77" s="137">
        <v>29</v>
      </c>
      <c r="KM77" s="137" t="s">
        <v>650</v>
      </c>
      <c r="KN77" s="137" t="s">
        <v>650</v>
      </c>
      <c r="KO77" s="137" t="s">
        <v>650</v>
      </c>
      <c r="KP77" s="137" t="s">
        <v>650</v>
      </c>
      <c r="KQ77" s="137">
        <v>28</v>
      </c>
      <c r="KR77" s="137">
        <v>24</v>
      </c>
      <c r="KS77" s="137">
        <v>26</v>
      </c>
      <c r="KT77" s="137">
        <v>22</v>
      </c>
      <c r="KU77" s="137">
        <v>19</v>
      </c>
      <c r="KV77" s="137">
        <v>17</v>
      </c>
      <c r="KW77" s="137">
        <v>24</v>
      </c>
      <c r="KX77" s="137">
        <v>28</v>
      </c>
      <c r="KY77" s="137">
        <v>30</v>
      </c>
      <c r="KZ77" s="137">
        <v>20</v>
      </c>
      <c r="LA77" s="137">
        <v>32</v>
      </c>
      <c r="LB77" s="137">
        <v>32</v>
      </c>
      <c r="LC77" s="137">
        <v>35</v>
      </c>
    </row>
    <row r="78" spans="1:315" s="137" customFormat="1" x14ac:dyDescent="0.25">
      <c r="A78" s="137" t="s">
        <v>542</v>
      </c>
      <c r="B78" s="167" t="s">
        <v>560</v>
      </c>
      <c r="C78" s="167" t="s">
        <v>567</v>
      </c>
      <c r="D78" s="167" t="s">
        <v>76</v>
      </c>
      <c r="E78" s="142"/>
      <c r="F78" s="142">
        <v>504907</v>
      </c>
      <c r="G78" s="142">
        <v>164556</v>
      </c>
      <c r="H78" s="142"/>
      <c r="I78" s="142"/>
      <c r="J78" s="142" t="s">
        <v>15</v>
      </c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V78" s="142"/>
      <c r="DW78" s="142"/>
      <c r="DX78" s="142"/>
      <c r="DY78" s="142"/>
      <c r="DZ78" s="142"/>
      <c r="EA78" s="142"/>
      <c r="EB78" s="142"/>
      <c r="EM78" s="156"/>
      <c r="EN78" s="156"/>
      <c r="EO78" s="156"/>
      <c r="EP78" s="145"/>
      <c r="EQ78" s="156"/>
      <c r="ER78" s="156"/>
      <c r="ES78" s="156"/>
      <c r="ET78" s="145"/>
      <c r="EU78" s="156"/>
      <c r="EV78" s="156"/>
      <c r="EW78" s="156"/>
      <c r="EX78" s="156"/>
      <c r="EY78" s="156"/>
      <c r="EZ78" s="156"/>
      <c r="FA78" s="156"/>
      <c r="FB78" s="156"/>
      <c r="FC78" s="156"/>
      <c r="FD78" s="156"/>
      <c r="FE78" s="156"/>
      <c r="FF78" s="156"/>
      <c r="FG78" s="156"/>
      <c r="FH78" s="156"/>
      <c r="FI78" s="148"/>
      <c r="FJ78" s="156"/>
      <c r="FK78" s="156"/>
      <c r="FL78" s="156"/>
      <c r="FM78" s="156"/>
      <c r="FN78" s="156"/>
      <c r="FO78" s="156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>
        <v>61</v>
      </c>
      <c r="GA78" s="135">
        <v>23</v>
      </c>
      <c r="GB78" s="135">
        <v>37</v>
      </c>
      <c r="GC78" s="135">
        <v>32</v>
      </c>
      <c r="GD78" s="135" t="s">
        <v>116</v>
      </c>
      <c r="GE78" s="135">
        <v>42</v>
      </c>
      <c r="GF78" s="135">
        <v>34</v>
      </c>
      <c r="GG78" s="135" t="s">
        <v>116</v>
      </c>
      <c r="GH78" s="135">
        <v>34</v>
      </c>
      <c r="GI78" s="135">
        <v>47</v>
      </c>
      <c r="GJ78" s="135" t="s">
        <v>116</v>
      </c>
      <c r="GK78" s="135" t="s">
        <v>116</v>
      </c>
      <c r="GL78" s="135">
        <v>33</v>
      </c>
      <c r="GM78" s="135">
        <v>23</v>
      </c>
      <c r="GN78" s="142">
        <v>21</v>
      </c>
      <c r="GO78" s="137">
        <v>29</v>
      </c>
      <c r="GP78" s="137">
        <v>64</v>
      </c>
      <c r="GQ78" s="137">
        <v>35</v>
      </c>
      <c r="GR78" s="137">
        <v>38</v>
      </c>
      <c r="GS78" s="137">
        <v>30</v>
      </c>
      <c r="GT78" s="137">
        <v>27</v>
      </c>
      <c r="GU78" s="137">
        <v>44</v>
      </c>
      <c r="GV78" s="137">
        <v>32</v>
      </c>
      <c r="GW78" s="137">
        <v>40</v>
      </c>
      <c r="GX78" s="137">
        <v>33</v>
      </c>
      <c r="GY78" s="137">
        <v>33</v>
      </c>
      <c r="GZ78" s="137">
        <v>27</v>
      </c>
      <c r="HA78" s="137">
        <v>31</v>
      </c>
      <c r="HB78" s="137">
        <v>21</v>
      </c>
      <c r="HC78" s="137">
        <v>27</v>
      </c>
      <c r="HD78" s="137">
        <v>40</v>
      </c>
      <c r="HE78" s="137" t="s">
        <v>599</v>
      </c>
      <c r="HF78" s="137">
        <v>43</v>
      </c>
      <c r="HG78" s="137">
        <v>48</v>
      </c>
      <c r="HH78" s="137">
        <v>41</v>
      </c>
      <c r="HI78" s="137">
        <v>38</v>
      </c>
      <c r="HJ78" s="137">
        <v>34</v>
      </c>
      <c r="HK78" s="137">
        <v>25</v>
      </c>
      <c r="HL78" s="137">
        <v>28</v>
      </c>
      <c r="HM78" s="137">
        <v>24</v>
      </c>
      <c r="HN78" s="137">
        <v>39</v>
      </c>
      <c r="HO78" s="137">
        <v>34</v>
      </c>
      <c r="HP78" s="137">
        <v>31</v>
      </c>
      <c r="HQ78" s="137">
        <v>38</v>
      </c>
      <c r="HR78" s="137">
        <v>34</v>
      </c>
      <c r="HS78" s="137">
        <v>35</v>
      </c>
      <c r="HT78" s="137">
        <v>25</v>
      </c>
      <c r="HU78" s="137">
        <v>30</v>
      </c>
      <c r="HV78" s="137">
        <v>25</v>
      </c>
      <c r="HW78" s="137">
        <v>25</v>
      </c>
      <c r="HX78" s="137">
        <v>24</v>
      </c>
      <c r="HY78" s="137" t="s">
        <v>602</v>
      </c>
      <c r="HZ78" s="137">
        <v>27</v>
      </c>
      <c r="IA78" s="137">
        <v>32</v>
      </c>
      <c r="IB78" s="137">
        <v>33</v>
      </c>
      <c r="IC78" s="137" t="s">
        <v>602</v>
      </c>
      <c r="ID78" s="137">
        <v>33</v>
      </c>
      <c r="IE78" s="137">
        <v>42</v>
      </c>
      <c r="IF78" s="137">
        <v>38</v>
      </c>
      <c r="IG78" s="137">
        <v>36</v>
      </c>
      <c r="IH78" s="137">
        <v>28</v>
      </c>
      <c r="II78" s="137">
        <v>31</v>
      </c>
      <c r="IJ78" s="137">
        <v>33</v>
      </c>
      <c r="IK78" s="137">
        <v>21</v>
      </c>
      <c r="IL78" s="137">
        <v>25</v>
      </c>
      <c r="IM78" s="137">
        <v>25</v>
      </c>
      <c r="IN78" s="137">
        <v>30</v>
      </c>
      <c r="IO78" s="137">
        <v>41</v>
      </c>
      <c r="IP78" s="137">
        <v>29</v>
      </c>
      <c r="IQ78" s="137">
        <v>30</v>
      </c>
      <c r="IR78" s="137">
        <v>22</v>
      </c>
      <c r="IS78" s="137" t="s">
        <v>602</v>
      </c>
      <c r="IT78" s="137" t="s">
        <v>602</v>
      </c>
      <c r="IU78" s="137" t="s">
        <v>602</v>
      </c>
      <c r="IV78" s="137">
        <v>19</v>
      </c>
      <c r="IW78" s="137">
        <v>20</v>
      </c>
      <c r="IX78" s="137">
        <v>24</v>
      </c>
      <c r="IY78" s="137">
        <v>25</v>
      </c>
      <c r="IZ78" s="137">
        <v>30</v>
      </c>
      <c r="JA78" s="137">
        <v>24</v>
      </c>
      <c r="JB78" s="137">
        <v>24</v>
      </c>
      <c r="JC78" s="137">
        <v>28</v>
      </c>
      <c r="JD78" s="137">
        <v>29</v>
      </c>
      <c r="JE78" s="137">
        <v>24</v>
      </c>
      <c r="JF78" s="137">
        <v>25</v>
      </c>
      <c r="JG78" s="137">
        <v>21</v>
      </c>
      <c r="JH78" s="137">
        <v>26</v>
      </c>
      <c r="JI78" s="137">
        <v>22</v>
      </c>
      <c r="JJ78" s="137">
        <v>17</v>
      </c>
      <c r="JK78" s="137">
        <v>31</v>
      </c>
      <c r="JL78" s="137">
        <v>21</v>
      </c>
      <c r="JM78" s="137">
        <v>33</v>
      </c>
      <c r="JN78" s="137">
        <v>28</v>
      </c>
      <c r="JO78" s="137">
        <v>23</v>
      </c>
      <c r="JP78" s="137">
        <v>3</v>
      </c>
      <c r="JQ78" s="137">
        <v>3</v>
      </c>
      <c r="JR78" s="137">
        <v>17</v>
      </c>
      <c r="JS78" s="137" t="s">
        <v>602</v>
      </c>
      <c r="JT78" s="137" t="s">
        <v>602</v>
      </c>
      <c r="JU78" s="167" t="s">
        <v>602</v>
      </c>
      <c r="JV78" s="167">
        <v>32</v>
      </c>
      <c r="JW78" s="167">
        <v>29</v>
      </c>
      <c r="JX78" s="167">
        <v>26</v>
      </c>
      <c r="JY78" s="167">
        <v>27</v>
      </c>
      <c r="JZ78" s="167">
        <v>34</v>
      </c>
      <c r="KA78" s="167">
        <v>35</v>
      </c>
      <c r="KB78" s="167">
        <v>33</v>
      </c>
      <c r="KC78" s="167">
        <v>21</v>
      </c>
      <c r="KD78" s="137">
        <v>27</v>
      </c>
      <c r="KE78" s="137">
        <v>28</v>
      </c>
      <c r="KF78" s="137">
        <v>28</v>
      </c>
      <c r="KG78" s="137">
        <v>24</v>
      </c>
      <c r="KH78" s="137">
        <v>21</v>
      </c>
      <c r="KI78" s="137">
        <v>29</v>
      </c>
      <c r="KJ78" s="137">
        <f t="shared" si="0"/>
        <v>11.5</v>
      </c>
      <c r="KK78" s="137">
        <f t="shared" si="1"/>
        <v>17.833333333333332</v>
      </c>
      <c r="KL78" s="137">
        <v>24</v>
      </c>
      <c r="KM78" s="137" t="s">
        <v>650</v>
      </c>
      <c r="KN78" s="137" t="s">
        <v>650</v>
      </c>
      <c r="KO78" s="137" t="s">
        <v>650</v>
      </c>
      <c r="KP78" s="137" t="s">
        <v>650</v>
      </c>
      <c r="KQ78" s="137">
        <v>23</v>
      </c>
      <c r="KR78" s="137">
        <v>22</v>
      </c>
      <c r="KS78" s="137">
        <v>22</v>
      </c>
      <c r="KT78" s="137">
        <v>23</v>
      </c>
      <c r="KU78" s="137">
        <v>19</v>
      </c>
      <c r="KV78" s="137">
        <v>18</v>
      </c>
      <c r="KW78" s="137">
        <v>28</v>
      </c>
      <c r="KX78" s="137">
        <v>25</v>
      </c>
      <c r="KY78" s="137">
        <v>23</v>
      </c>
      <c r="KZ78" s="137">
        <v>20</v>
      </c>
      <c r="LA78" s="137">
        <v>29</v>
      </c>
      <c r="LB78" s="137">
        <v>28</v>
      </c>
      <c r="LC78" s="137">
        <v>30</v>
      </c>
    </row>
    <row r="79" spans="1:315" s="137" customFormat="1" x14ac:dyDescent="0.25">
      <c r="A79" s="137" t="s">
        <v>542</v>
      </c>
      <c r="B79" s="167" t="s">
        <v>561</v>
      </c>
      <c r="C79" s="167" t="s">
        <v>568</v>
      </c>
      <c r="D79" s="167" t="s">
        <v>76</v>
      </c>
      <c r="E79" s="142"/>
      <c r="F79" s="142">
        <v>505068</v>
      </c>
      <c r="G79" s="142">
        <v>164436</v>
      </c>
      <c r="H79" s="142"/>
      <c r="I79" s="142"/>
      <c r="J79" s="142" t="s">
        <v>15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V79" s="142"/>
      <c r="DW79" s="142"/>
      <c r="DX79" s="142"/>
      <c r="DY79" s="142"/>
      <c r="DZ79" s="142"/>
      <c r="EA79" s="142"/>
      <c r="EB79" s="142"/>
      <c r="EM79" s="156"/>
      <c r="EN79" s="156"/>
      <c r="EO79" s="156"/>
      <c r="EP79" s="145"/>
      <c r="EQ79" s="156"/>
      <c r="ER79" s="156"/>
      <c r="ES79" s="156"/>
      <c r="ET79" s="145"/>
      <c r="EU79" s="156"/>
      <c r="EV79" s="156"/>
      <c r="EW79" s="156"/>
      <c r="EX79" s="156"/>
      <c r="EY79" s="156"/>
      <c r="EZ79" s="156"/>
      <c r="FA79" s="156"/>
      <c r="FB79" s="156"/>
      <c r="FC79" s="156"/>
      <c r="FD79" s="156"/>
      <c r="FE79" s="156"/>
      <c r="FF79" s="156"/>
      <c r="FG79" s="156"/>
      <c r="FH79" s="156"/>
      <c r="FI79" s="148"/>
      <c r="FJ79" s="156"/>
      <c r="FK79" s="156"/>
      <c r="FL79" s="156"/>
      <c r="FM79" s="156"/>
      <c r="FN79" s="156"/>
      <c r="FO79" s="156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>
        <v>39</v>
      </c>
      <c r="GA79" s="135" t="s">
        <v>116</v>
      </c>
      <c r="GB79" s="135">
        <v>32</v>
      </c>
      <c r="GC79" s="135">
        <v>42</v>
      </c>
      <c r="GD79" s="135">
        <v>4</v>
      </c>
      <c r="GE79" s="135">
        <v>47</v>
      </c>
      <c r="GF79" s="135" t="s">
        <v>116</v>
      </c>
      <c r="GG79" s="135">
        <v>34</v>
      </c>
      <c r="GH79" s="135" t="s">
        <v>116</v>
      </c>
      <c r="GI79" s="135">
        <v>2</v>
      </c>
      <c r="GJ79" s="135">
        <v>40</v>
      </c>
      <c r="GK79" s="135">
        <v>35</v>
      </c>
      <c r="GL79" s="135">
        <v>41</v>
      </c>
      <c r="GM79" s="135">
        <v>27</v>
      </c>
      <c r="GN79" s="142" t="s">
        <v>116</v>
      </c>
      <c r="GO79" s="137">
        <v>33</v>
      </c>
      <c r="GP79" s="137">
        <v>36</v>
      </c>
      <c r="GQ79" s="137" t="s">
        <v>597</v>
      </c>
      <c r="GR79" s="137">
        <v>47</v>
      </c>
      <c r="GS79" s="137">
        <v>32</v>
      </c>
      <c r="GT79" s="137">
        <v>31</v>
      </c>
      <c r="GU79" s="137">
        <v>45</v>
      </c>
      <c r="GV79" s="137">
        <v>42</v>
      </c>
      <c r="GW79" s="137">
        <v>47</v>
      </c>
      <c r="GX79" s="137">
        <v>31</v>
      </c>
      <c r="GY79" s="137" t="s">
        <v>599</v>
      </c>
      <c r="GZ79" s="137">
        <v>27</v>
      </c>
      <c r="HA79" s="137">
        <v>3</v>
      </c>
      <c r="HB79" s="137">
        <v>21</v>
      </c>
      <c r="HC79" s="137" t="s">
        <v>599</v>
      </c>
      <c r="HD79" s="137">
        <v>40</v>
      </c>
      <c r="HE79" s="137">
        <v>39</v>
      </c>
      <c r="HF79" s="137">
        <v>49</v>
      </c>
      <c r="HG79" s="137">
        <v>61</v>
      </c>
      <c r="HH79" s="137">
        <v>48</v>
      </c>
      <c r="HI79" s="137">
        <v>37</v>
      </c>
      <c r="HJ79" s="137">
        <v>33</v>
      </c>
      <c r="HK79" s="137">
        <v>26</v>
      </c>
      <c r="HL79" s="137">
        <v>31</v>
      </c>
      <c r="HM79" s="137">
        <v>28</v>
      </c>
      <c r="HN79" s="137">
        <v>28</v>
      </c>
      <c r="HO79" s="137">
        <v>35</v>
      </c>
      <c r="HP79" s="137">
        <v>34</v>
      </c>
      <c r="HQ79" s="137">
        <v>45</v>
      </c>
      <c r="HR79" s="137">
        <v>42</v>
      </c>
      <c r="HS79" s="137">
        <v>37</v>
      </c>
      <c r="HT79" s="137">
        <v>39</v>
      </c>
      <c r="HU79" s="137">
        <v>32</v>
      </c>
      <c r="HV79" s="137">
        <v>31</v>
      </c>
      <c r="HW79" s="137">
        <v>19</v>
      </c>
      <c r="HX79" s="137">
        <v>21</v>
      </c>
      <c r="HY79" s="137">
        <v>32</v>
      </c>
      <c r="HZ79" s="137" t="s">
        <v>602</v>
      </c>
      <c r="IA79" s="137">
        <v>28</v>
      </c>
      <c r="IB79" s="137">
        <v>34</v>
      </c>
      <c r="IC79" s="137" t="s">
        <v>602</v>
      </c>
      <c r="ID79" s="137">
        <v>43</v>
      </c>
      <c r="IE79" s="137">
        <v>39</v>
      </c>
      <c r="IF79" s="137">
        <v>48</v>
      </c>
      <c r="IG79" s="137">
        <v>35</v>
      </c>
      <c r="IH79" s="137">
        <v>27</v>
      </c>
      <c r="II79" s="137">
        <v>32</v>
      </c>
      <c r="IJ79" s="137">
        <v>33</v>
      </c>
      <c r="IK79" s="137">
        <v>28</v>
      </c>
      <c r="IL79" s="137">
        <v>27</v>
      </c>
      <c r="IM79" s="137">
        <v>28</v>
      </c>
      <c r="IN79" s="137">
        <v>39</v>
      </c>
      <c r="IO79" s="137">
        <v>47</v>
      </c>
      <c r="IP79" s="137">
        <v>36</v>
      </c>
      <c r="IQ79" s="137">
        <v>43</v>
      </c>
      <c r="IR79" s="137">
        <v>30</v>
      </c>
      <c r="IS79" s="137" t="s">
        <v>602</v>
      </c>
      <c r="IT79" s="137" t="s">
        <v>602</v>
      </c>
      <c r="IU79" s="137" t="s">
        <v>602</v>
      </c>
      <c r="IV79" s="137">
        <v>23</v>
      </c>
      <c r="IW79" s="137">
        <v>20</v>
      </c>
      <c r="IX79" s="137">
        <v>28</v>
      </c>
      <c r="IY79" s="137">
        <v>26</v>
      </c>
      <c r="IZ79" s="137">
        <v>30</v>
      </c>
      <c r="JA79" s="137">
        <v>32</v>
      </c>
      <c r="JB79" s="137">
        <v>31</v>
      </c>
      <c r="JC79" s="137">
        <v>60</v>
      </c>
      <c r="JD79" s="137">
        <v>28</v>
      </c>
      <c r="JE79" s="137">
        <v>31</v>
      </c>
      <c r="JF79" s="137" t="s">
        <v>602</v>
      </c>
      <c r="JG79" s="137" t="s">
        <v>602</v>
      </c>
      <c r="JH79" s="137">
        <v>26</v>
      </c>
      <c r="JI79" s="137">
        <v>22</v>
      </c>
      <c r="JJ79" s="137">
        <v>19</v>
      </c>
      <c r="JK79" s="137">
        <v>32</v>
      </c>
      <c r="JL79" s="137">
        <v>27</v>
      </c>
      <c r="JM79" s="137">
        <v>35</v>
      </c>
      <c r="JN79" s="137">
        <v>34</v>
      </c>
      <c r="JO79" s="137">
        <v>30</v>
      </c>
      <c r="JP79" s="137">
        <v>28</v>
      </c>
      <c r="JQ79" s="137">
        <v>29</v>
      </c>
      <c r="JR79" s="137">
        <v>28</v>
      </c>
      <c r="JS79" s="137">
        <v>24</v>
      </c>
      <c r="JT79" s="137">
        <v>22</v>
      </c>
      <c r="JU79" s="167">
        <v>28</v>
      </c>
      <c r="JV79" s="167">
        <v>20</v>
      </c>
      <c r="JW79" s="167">
        <v>29</v>
      </c>
      <c r="JX79" s="167">
        <v>27</v>
      </c>
      <c r="JY79" s="167">
        <v>30</v>
      </c>
      <c r="JZ79" s="167">
        <v>37</v>
      </c>
      <c r="KA79" s="167">
        <v>35</v>
      </c>
      <c r="KB79" s="167">
        <v>32</v>
      </c>
      <c r="KC79" s="167">
        <v>27</v>
      </c>
      <c r="KD79" s="137">
        <v>28</v>
      </c>
      <c r="KE79" s="137">
        <v>28</v>
      </c>
      <c r="KF79" s="137">
        <v>21</v>
      </c>
      <c r="KG79" s="137">
        <v>19</v>
      </c>
      <c r="KH79" s="137">
        <v>21</v>
      </c>
      <c r="KI79" s="137">
        <v>31</v>
      </c>
      <c r="KJ79" s="137">
        <f t="shared" si="0"/>
        <v>27</v>
      </c>
      <c r="KK79" s="137">
        <f t="shared" si="1"/>
        <v>26.444444444444443</v>
      </c>
      <c r="KL79" s="137">
        <v>30</v>
      </c>
      <c r="KM79" s="137" t="s">
        <v>650</v>
      </c>
      <c r="KN79" s="137" t="s">
        <v>650</v>
      </c>
      <c r="KO79" s="137" t="s">
        <v>650</v>
      </c>
      <c r="KP79" s="137" t="s">
        <v>650</v>
      </c>
      <c r="KQ79" s="137">
        <v>24</v>
      </c>
      <c r="KR79" s="137">
        <v>24</v>
      </c>
      <c r="KS79" s="137">
        <v>22</v>
      </c>
      <c r="KT79" s="137">
        <v>21</v>
      </c>
      <c r="KU79" s="137">
        <v>15</v>
      </c>
      <c r="KV79" s="137">
        <v>17</v>
      </c>
      <c r="KW79" s="137">
        <v>26</v>
      </c>
      <c r="KX79" s="137">
        <v>24</v>
      </c>
      <c r="KY79" s="137">
        <v>27</v>
      </c>
      <c r="KZ79" s="137">
        <v>20</v>
      </c>
      <c r="LA79" s="137">
        <v>34</v>
      </c>
      <c r="LB79" s="137">
        <v>32</v>
      </c>
      <c r="LC79" s="137">
        <v>23</v>
      </c>
    </row>
    <row r="80" spans="1:315" s="137" customFormat="1" x14ac:dyDescent="0.25">
      <c r="A80" s="137" t="s">
        <v>579</v>
      </c>
      <c r="B80" s="137" t="s">
        <v>575</v>
      </c>
      <c r="C80" s="137" t="s">
        <v>576</v>
      </c>
      <c r="D80" s="167" t="s">
        <v>76</v>
      </c>
      <c r="E80" s="142"/>
      <c r="F80" s="142"/>
      <c r="G80" s="142"/>
      <c r="H80" s="142"/>
      <c r="I80" s="142"/>
      <c r="J80" s="142" t="s">
        <v>15</v>
      </c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V80" s="142"/>
      <c r="DW80" s="142"/>
      <c r="DX80" s="142"/>
      <c r="DY80" s="142"/>
      <c r="DZ80" s="142"/>
      <c r="EA80" s="142"/>
      <c r="EB80" s="142"/>
      <c r="EM80" s="156"/>
      <c r="EN80" s="156"/>
      <c r="EO80" s="156"/>
      <c r="EP80" s="145"/>
      <c r="EQ80" s="156"/>
      <c r="ER80" s="156"/>
      <c r="ES80" s="156"/>
      <c r="ET80" s="145"/>
      <c r="EU80" s="156"/>
      <c r="EV80" s="156"/>
      <c r="EW80" s="156"/>
      <c r="EX80" s="156"/>
      <c r="EY80" s="156"/>
      <c r="EZ80" s="156"/>
      <c r="FA80" s="156"/>
      <c r="FB80" s="156"/>
      <c r="FC80" s="156"/>
      <c r="FD80" s="156"/>
      <c r="FE80" s="156"/>
      <c r="FF80" s="156"/>
      <c r="FG80" s="156"/>
      <c r="FH80" s="156"/>
      <c r="FI80" s="148"/>
      <c r="FJ80" s="156"/>
      <c r="FK80" s="156"/>
      <c r="FL80" s="156"/>
      <c r="FM80" s="156"/>
      <c r="FN80" s="156"/>
      <c r="FO80" s="156"/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5"/>
      <c r="GD80" s="135"/>
      <c r="GE80" s="135"/>
      <c r="GF80" s="135" t="s">
        <v>116</v>
      </c>
      <c r="GG80" s="135">
        <v>26</v>
      </c>
      <c r="GH80" s="135" t="s">
        <v>116</v>
      </c>
      <c r="GI80" s="135">
        <v>37</v>
      </c>
      <c r="GJ80" s="135">
        <v>0</v>
      </c>
      <c r="GK80" s="135" t="s">
        <v>116</v>
      </c>
      <c r="GL80" s="135" t="s">
        <v>116</v>
      </c>
      <c r="GM80" s="135" t="s">
        <v>116</v>
      </c>
      <c r="GN80" s="142" t="s">
        <v>116</v>
      </c>
      <c r="GO80" s="137" t="s">
        <v>594</v>
      </c>
      <c r="GP80" s="137">
        <v>24</v>
      </c>
      <c r="GQ80" s="137">
        <v>21</v>
      </c>
      <c r="GR80" s="137">
        <v>44</v>
      </c>
      <c r="GS80" s="137">
        <v>24</v>
      </c>
      <c r="GT80" s="137">
        <v>21</v>
      </c>
      <c r="GU80" s="137">
        <v>33</v>
      </c>
      <c r="GV80" s="137">
        <v>26</v>
      </c>
      <c r="GW80" s="137">
        <v>37</v>
      </c>
      <c r="GX80" s="137">
        <v>23</v>
      </c>
      <c r="GY80" s="137">
        <v>21</v>
      </c>
      <c r="GZ80" s="137">
        <v>1</v>
      </c>
      <c r="HA80" s="137" t="s">
        <v>599</v>
      </c>
      <c r="HB80" s="137" t="s">
        <v>599</v>
      </c>
      <c r="HC80" s="137">
        <v>15</v>
      </c>
      <c r="HD80" s="137" t="s">
        <v>599</v>
      </c>
      <c r="HE80" s="137">
        <v>34</v>
      </c>
      <c r="HF80" s="137" t="s">
        <v>599</v>
      </c>
      <c r="HH80" s="137">
        <v>110</v>
      </c>
      <c r="HI80" s="137">
        <v>26</v>
      </c>
      <c r="HJ80" s="137" t="s">
        <v>599</v>
      </c>
      <c r="HK80" s="137" t="s">
        <v>599</v>
      </c>
      <c r="HL80" s="137" t="s">
        <v>599</v>
      </c>
      <c r="HM80" s="137">
        <v>18</v>
      </c>
      <c r="HN80" s="137">
        <v>23</v>
      </c>
      <c r="HO80" s="137">
        <v>27</v>
      </c>
      <c r="HP80" s="137" t="s">
        <v>599</v>
      </c>
      <c r="HQ80" s="137">
        <v>40</v>
      </c>
      <c r="HR80" s="137">
        <v>28</v>
      </c>
      <c r="HS80" s="137" t="s">
        <v>602</v>
      </c>
      <c r="HT80" s="137">
        <v>22</v>
      </c>
      <c r="HU80" s="137">
        <v>21</v>
      </c>
      <c r="HV80" s="137" t="s">
        <v>602</v>
      </c>
      <c r="HW80" s="137">
        <v>20</v>
      </c>
      <c r="HX80" s="137">
        <v>18</v>
      </c>
      <c r="HY80" s="137">
        <v>17</v>
      </c>
      <c r="HZ80" s="137" t="s">
        <v>602</v>
      </c>
      <c r="IA80" s="137">
        <v>18</v>
      </c>
      <c r="IB80" s="137">
        <v>19</v>
      </c>
      <c r="IC80" s="137">
        <v>19</v>
      </c>
      <c r="ID80" s="137">
        <v>33</v>
      </c>
      <c r="IE80" s="137">
        <v>34</v>
      </c>
      <c r="IF80" s="137">
        <v>33</v>
      </c>
      <c r="IG80" s="137">
        <v>26</v>
      </c>
      <c r="IH80" s="137" t="s">
        <v>602</v>
      </c>
      <c r="II80" s="137">
        <v>25</v>
      </c>
      <c r="IJ80" s="137">
        <v>24</v>
      </c>
      <c r="IK80" s="137" t="s">
        <v>602</v>
      </c>
      <c r="IL80" s="137">
        <v>24</v>
      </c>
      <c r="IM80" s="137">
        <v>23</v>
      </c>
      <c r="IN80" s="137">
        <v>25</v>
      </c>
      <c r="IO80" s="137">
        <v>37</v>
      </c>
      <c r="IP80" s="137">
        <v>26</v>
      </c>
      <c r="IQ80" s="137">
        <v>32</v>
      </c>
      <c r="IR80" s="137">
        <v>23</v>
      </c>
      <c r="IS80" s="137" t="s">
        <v>602</v>
      </c>
      <c r="IT80" s="137" t="s">
        <v>602</v>
      </c>
      <c r="IU80" s="137" t="s">
        <v>602</v>
      </c>
      <c r="IV80" s="137">
        <v>15</v>
      </c>
      <c r="IW80" s="137">
        <v>15</v>
      </c>
      <c r="IX80" s="137">
        <v>18</v>
      </c>
      <c r="IY80" s="137">
        <v>23</v>
      </c>
      <c r="IZ80" s="137">
        <v>21</v>
      </c>
      <c r="JA80" s="137">
        <v>28</v>
      </c>
      <c r="JB80" s="137">
        <v>21</v>
      </c>
      <c r="JC80" s="137">
        <v>26</v>
      </c>
      <c r="JD80" s="137">
        <v>23</v>
      </c>
      <c r="JE80" s="137">
        <v>19</v>
      </c>
      <c r="JF80" s="137">
        <v>20</v>
      </c>
      <c r="JG80" s="137">
        <v>16</v>
      </c>
      <c r="JH80" s="137">
        <v>18</v>
      </c>
      <c r="JI80" s="137">
        <v>19</v>
      </c>
      <c r="JJ80" s="137">
        <v>22</v>
      </c>
      <c r="JK80" s="137">
        <v>22</v>
      </c>
      <c r="JL80" s="137">
        <v>19</v>
      </c>
      <c r="JM80" s="137">
        <v>30</v>
      </c>
      <c r="JN80" s="137">
        <v>26</v>
      </c>
      <c r="JO80" s="137">
        <v>25</v>
      </c>
      <c r="JP80" s="137">
        <v>29</v>
      </c>
      <c r="JQ80" s="137">
        <v>27</v>
      </c>
      <c r="JR80" s="137">
        <v>25</v>
      </c>
      <c r="JS80" s="137">
        <v>18</v>
      </c>
      <c r="JT80" s="137">
        <v>17</v>
      </c>
      <c r="JU80" s="167">
        <v>21</v>
      </c>
      <c r="JV80" s="167">
        <v>25</v>
      </c>
      <c r="JW80" s="167">
        <v>21</v>
      </c>
      <c r="JX80" s="167">
        <v>21</v>
      </c>
      <c r="JY80" s="167">
        <v>25</v>
      </c>
      <c r="JZ80" s="167">
        <v>32</v>
      </c>
      <c r="KA80" s="167">
        <v>31</v>
      </c>
      <c r="KB80" s="167">
        <v>30</v>
      </c>
      <c r="KC80" s="167">
        <v>20</v>
      </c>
      <c r="KD80" s="137">
        <v>23</v>
      </c>
      <c r="KE80" s="180" t="s">
        <v>602</v>
      </c>
      <c r="KF80" s="137">
        <v>22</v>
      </c>
      <c r="KG80" s="180" t="s">
        <v>602</v>
      </c>
      <c r="KH80" s="180">
        <v>15</v>
      </c>
      <c r="KI80" s="137">
        <v>30</v>
      </c>
      <c r="KJ80" s="137">
        <v>30</v>
      </c>
      <c r="KK80" s="137">
        <f t="shared" si="1"/>
        <v>23.111111111111111</v>
      </c>
      <c r="KL80" s="137">
        <v>21</v>
      </c>
      <c r="KM80" s="137" t="s">
        <v>650</v>
      </c>
      <c r="KN80" s="137" t="s">
        <v>650</v>
      </c>
      <c r="KO80" s="137" t="s">
        <v>650</v>
      </c>
      <c r="KP80" s="137" t="s">
        <v>650</v>
      </c>
      <c r="KQ80" s="137">
        <v>20</v>
      </c>
      <c r="KR80" s="137">
        <v>19</v>
      </c>
      <c r="KS80" s="137">
        <v>16</v>
      </c>
      <c r="KT80" s="137">
        <v>20</v>
      </c>
      <c r="KU80" s="137" t="s">
        <v>650</v>
      </c>
      <c r="KV80" s="137">
        <v>16</v>
      </c>
      <c r="KW80" s="137">
        <v>22</v>
      </c>
      <c r="KX80" s="137">
        <v>19</v>
      </c>
      <c r="KY80" s="137">
        <v>21</v>
      </c>
      <c r="KZ80" s="137">
        <v>17</v>
      </c>
      <c r="LA80" s="137">
        <v>28</v>
      </c>
      <c r="LB80" s="137">
        <v>23</v>
      </c>
      <c r="LC80" s="137" t="s">
        <v>650</v>
      </c>
    </row>
    <row r="81" spans="1:315" s="137" customFormat="1" ht="15.6" hidden="1" thickBot="1" x14ac:dyDescent="0.3">
      <c r="A81" s="137" t="s">
        <v>579</v>
      </c>
      <c r="B81" s="175" t="s">
        <v>577</v>
      </c>
      <c r="C81" s="175" t="s">
        <v>578</v>
      </c>
      <c r="D81" s="167" t="s">
        <v>76</v>
      </c>
      <c r="E81" s="142"/>
      <c r="F81" s="142"/>
      <c r="G81" s="142"/>
      <c r="H81" s="142"/>
      <c r="I81" s="142"/>
      <c r="J81" s="142" t="s">
        <v>15</v>
      </c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V81" s="142"/>
      <c r="DW81" s="142"/>
      <c r="DX81" s="142"/>
      <c r="DY81" s="142"/>
      <c r="DZ81" s="142"/>
      <c r="EA81" s="142"/>
      <c r="EB81" s="142"/>
      <c r="EM81" s="156"/>
      <c r="EN81" s="156"/>
      <c r="EO81" s="156"/>
      <c r="EP81" s="145"/>
      <c r="EQ81" s="156"/>
      <c r="ER81" s="156"/>
      <c r="ES81" s="156"/>
      <c r="ET81" s="145"/>
      <c r="EU81" s="156"/>
      <c r="EV81" s="156"/>
      <c r="EW81" s="156"/>
      <c r="EX81" s="156"/>
      <c r="EY81" s="156"/>
      <c r="EZ81" s="156"/>
      <c r="FA81" s="156"/>
      <c r="FB81" s="156"/>
      <c r="FC81" s="156"/>
      <c r="FD81" s="156"/>
      <c r="FE81" s="156"/>
      <c r="FF81" s="156"/>
      <c r="FG81" s="156"/>
      <c r="FH81" s="156"/>
      <c r="FI81" s="148"/>
      <c r="FJ81" s="156"/>
      <c r="FK81" s="156"/>
      <c r="FL81" s="156"/>
      <c r="FM81" s="156"/>
      <c r="FN81" s="156"/>
      <c r="FO81" s="156"/>
      <c r="FP81" s="135"/>
      <c r="FQ81" s="135"/>
      <c r="FR81" s="135"/>
      <c r="FS81" s="135"/>
      <c r="FT81" s="135"/>
      <c r="FU81" s="135"/>
      <c r="FV81" s="135"/>
      <c r="FW81" s="135"/>
      <c r="FX81" s="135"/>
      <c r="FY81" s="135"/>
      <c r="FZ81" s="135"/>
      <c r="GA81" s="135"/>
      <c r="GB81" s="135"/>
      <c r="GC81" s="135"/>
      <c r="GD81" s="135"/>
      <c r="GE81" s="135"/>
      <c r="GF81" s="135">
        <v>28</v>
      </c>
      <c r="GG81" s="135">
        <v>21</v>
      </c>
      <c r="GH81" s="135">
        <v>30</v>
      </c>
      <c r="GI81" s="135">
        <v>33</v>
      </c>
      <c r="GJ81" s="135">
        <v>31</v>
      </c>
      <c r="GK81" s="135">
        <v>22</v>
      </c>
      <c r="GL81" s="135" t="s">
        <v>116</v>
      </c>
      <c r="GM81" s="135" t="s">
        <v>116</v>
      </c>
      <c r="GN81" s="142" t="s">
        <v>116</v>
      </c>
      <c r="GO81" s="137">
        <v>17</v>
      </c>
      <c r="GP81" s="137" t="s">
        <v>594</v>
      </c>
      <c r="GQ81" s="137">
        <v>22</v>
      </c>
      <c r="GR81" s="137">
        <v>31</v>
      </c>
      <c r="GS81" s="137">
        <v>24</v>
      </c>
      <c r="GT81" s="137">
        <v>11</v>
      </c>
      <c r="GU81" s="137">
        <v>37</v>
      </c>
      <c r="GV81" s="137">
        <v>30</v>
      </c>
      <c r="GW81" s="137">
        <v>28</v>
      </c>
      <c r="GX81" s="137">
        <v>24</v>
      </c>
      <c r="GY81" s="137">
        <v>23</v>
      </c>
      <c r="GZ81" s="137">
        <v>22</v>
      </c>
      <c r="HA81" s="137">
        <v>22</v>
      </c>
      <c r="HB81" s="137">
        <v>18</v>
      </c>
      <c r="HC81" s="137">
        <v>16</v>
      </c>
      <c r="HD81" s="137">
        <v>32</v>
      </c>
      <c r="HE81" s="137">
        <v>29</v>
      </c>
      <c r="HF81" s="137">
        <v>41</v>
      </c>
      <c r="HG81" s="137">
        <v>35</v>
      </c>
      <c r="HH81" s="137" t="s">
        <v>599</v>
      </c>
      <c r="HI81" s="137">
        <v>26</v>
      </c>
      <c r="HJ81" s="137">
        <v>23</v>
      </c>
      <c r="HK81" s="137">
        <v>41</v>
      </c>
      <c r="HL81" s="137">
        <v>37</v>
      </c>
      <c r="HM81" s="137">
        <v>20</v>
      </c>
      <c r="HN81" s="137">
        <v>23</v>
      </c>
      <c r="HO81" s="137">
        <v>24</v>
      </c>
      <c r="HP81" s="137" t="s">
        <v>599</v>
      </c>
      <c r="HQ81" s="137" t="s">
        <v>602</v>
      </c>
      <c r="HR81" s="137">
        <v>26</v>
      </c>
      <c r="HS81" s="137">
        <v>25</v>
      </c>
      <c r="HT81" s="137" t="s">
        <v>602</v>
      </c>
      <c r="HU81" s="137">
        <v>26</v>
      </c>
      <c r="HV81" s="137">
        <v>18</v>
      </c>
      <c r="HW81" s="137">
        <v>19</v>
      </c>
      <c r="HX81" s="137">
        <v>19</v>
      </c>
      <c r="HY81" s="137">
        <v>22</v>
      </c>
      <c r="HZ81" s="137" t="s">
        <v>602</v>
      </c>
      <c r="IA81" s="137">
        <v>21</v>
      </c>
      <c r="IB81" s="137">
        <v>30</v>
      </c>
      <c r="IC81" s="137">
        <v>21</v>
      </c>
      <c r="ID81" s="137">
        <v>31</v>
      </c>
      <c r="IE81" s="137">
        <v>38</v>
      </c>
      <c r="IF81" s="137">
        <v>34</v>
      </c>
      <c r="IG81" s="137">
        <v>26</v>
      </c>
      <c r="IH81" s="137">
        <v>33</v>
      </c>
      <c r="II81" s="137">
        <v>22</v>
      </c>
      <c r="IJ81" s="137">
        <v>23</v>
      </c>
      <c r="IK81" s="137">
        <v>18</v>
      </c>
      <c r="IL81" s="137" t="s">
        <v>602</v>
      </c>
      <c r="IM81" s="137">
        <v>20</v>
      </c>
      <c r="IN81" s="137">
        <v>24</v>
      </c>
      <c r="IO81" s="137">
        <v>34</v>
      </c>
      <c r="IP81" s="137">
        <v>23</v>
      </c>
      <c r="IQ81" s="137">
        <v>20</v>
      </c>
      <c r="IR81" s="137">
        <v>21</v>
      </c>
      <c r="IS81" s="137" t="s">
        <v>602</v>
      </c>
      <c r="IT81" s="137" t="s">
        <v>602</v>
      </c>
      <c r="IU81" s="137" t="s">
        <v>602</v>
      </c>
      <c r="IV81" s="137">
        <v>12</v>
      </c>
      <c r="IW81" s="137">
        <v>16</v>
      </c>
      <c r="IX81" s="137">
        <v>20</v>
      </c>
      <c r="IY81" s="137">
        <v>20</v>
      </c>
      <c r="IZ81" s="137">
        <v>20</v>
      </c>
      <c r="JA81" s="137">
        <v>26</v>
      </c>
      <c r="JB81" s="137">
        <v>2</v>
      </c>
      <c r="JC81" s="137">
        <v>22</v>
      </c>
      <c r="JD81" s="137">
        <v>22</v>
      </c>
      <c r="JE81" s="137">
        <v>22</v>
      </c>
      <c r="JF81" s="137">
        <v>17</v>
      </c>
      <c r="JG81" s="137" t="s">
        <v>602</v>
      </c>
      <c r="JU81" s="167"/>
      <c r="JV81" s="167">
        <v>41</v>
      </c>
      <c r="JW81" s="167"/>
      <c r="JX81" s="167"/>
      <c r="JY81" s="167"/>
      <c r="JZ81" s="167"/>
      <c r="KA81" s="167"/>
      <c r="KB81" s="167"/>
      <c r="KC81" s="167"/>
      <c r="KJ81" s="137" t="e">
        <f t="shared" si="0"/>
        <v>#DIV/0!</v>
      </c>
      <c r="KK81" s="137">
        <f t="shared" si="1"/>
        <v>41</v>
      </c>
      <c r="KM81" s="137" t="s">
        <v>650</v>
      </c>
      <c r="KN81" s="137" t="s">
        <v>650</v>
      </c>
      <c r="KO81" s="137" t="s">
        <v>650</v>
      </c>
      <c r="KP81" s="137" t="s">
        <v>650</v>
      </c>
    </row>
    <row r="82" spans="1:315" s="137" customFormat="1" x14ac:dyDescent="0.25">
      <c r="A82" s="137" t="s">
        <v>586</v>
      </c>
      <c r="B82" s="176" t="s">
        <v>584</v>
      </c>
      <c r="C82" s="176"/>
      <c r="D82" s="167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  <c r="DD82" s="142"/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V82" s="142"/>
      <c r="DW82" s="142"/>
      <c r="DX82" s="142"/>
      <c r="DY82" s="142"/>
      <c r="DZ82" s="142"/>
      <c r="EA82" s="142"/>
      <c r="EB82" s="142"/>
      <c r="EM82" s="156"/>
      <c r="EN82" s="156"/>
      <c r="EO82" s="156"/>
      <c r="EP82" s="145"/>
      <c r="EQ82" s="156"/>
      <c r="ER82" s="156"/>
      <c r="ES82" s="156"/>
      <c r="ET82" s="145"/>
      <c r="EU82" s="156"/>
      <c r="EV82" s="156"/>
      <c r="EW82" s="156"/>
      <c r="EX82" s="156"/>
      <c r="EY82" s="156"/>
      <c r="EZ82" s="156"/>
      <c r="FA82" s="156"/>
      <c r="FB82" s="156"/>
      <c r="FC82" s="156"/>
      <c r="FD82" s="156"/>
      <c r="FE82" s="156"/>
      <c r="FF82" s="156"/>
      <c r="FG82" s="156"/>
      <c r="FH82" s="156"/>
      <c r="FI82" s="148"/>
      <c r="FJ82" s="156"/>
      <c r="FK82" s="156"/>
      <c r="FL82" s="156"/>
      <c r="FM82" s="156"/>
      <c r="FN82" s="156"/>
      <c r="FO82" s="156"/>
      <c r="FP82" s="135"/>
      <c r="FQ82" s="135"/>
      <c r="FR82" s="135"/>
      <c r="FS82" s="135"/>
      <c r="FT82" s="135"/>
      <c r="FU82" s="135"/>
      <c r="FV82" s="135"/>
      <c r="FW82" s="135"/>
      <c r="FX82" s="135"/>
      <c r="FY82" s="135"/>
      <c r="FZ82" s="135"/>
      <c r="GA82" s="135"/>
      <c r="GB82" s="135"/>
      <c r="GC82" s="135"/>
      <c r="GD82" s="135"/>
      <c r="GE82" s="135"/>
      <c r="GF82" s="135"/>
      <c r="GG82" s="135"/>
      <c r="GH82" s="135"/>
      <c r="GI82" s="135"/>
      <c r="GJ82" s="135"/>
      <c r="GK82" s="135" t="s">
        <v>116</v>
      </c>
      <c r="GL82" s="135">
        <v>30</v>
      </c>
      <c r="GM82" s="135">
        <v>20</v>
      </c>
      <c r="GN82" s="142">
        <v>20</v>
      </c>
      <c r="GO82" s="137">
        <v>21</v>
      </c>
      <c r="GP82" s="137">
        <v>29</v>
      </c>
      <c r="GQ82" s="137">
        <v>30</v>
      </c>
      <c r="GR82" s="137">
        <v>27</v>
      </c>
      <c r="GS82" s="137">
        <v>32</v>
      </c>
      <c r="GT82" s="137">
        <v>11</v>
      </c>
      <c r="GU82" s="137">
        <v>41</v>
      </c>
      <c r="GV82" s="137">
        <v>32</v>
      </c>
      <c r="GW82" s="137">
        <v>36</v>
      </c>
      <c r="GX82" s="137">
        <v>25</v>
      </c>
      <c r="GY82" s="137">
        <v>17</v>
      </c>
      <c r="GZ82" s="137">
        <v>14</v>
      </c>
      <c r="HA82" s="137">
        <v>17</v>
      </c>
      <c r="HB82" s="137">
        <v>21</v>
      </c>
      <c r="HC82" s="137">
        <v>16</v>
      </c>
      <c r="HD82" s="137">
        <v>36</v>
      </c>
      <c r="HE82" s="137">
        <v>33</v>
      </c>
      <c r="HF82" s="137">
        <v>42</v>
      </c>
      <c r="HG82" s="137">
        <v>48</v>
      </c>
      <c r="HH82" s="137">
        <v>42</v>
      </c>
      <c r="HI82" s="137">
        <v>34</v>
      </c>
      <c r="HJ82" s="137">
        <v>26</v>
      </c>
      <c r="HK82" s="137">
        <v>16</v>
      </c>
      <c r="HL82" s="137">
        <v>21</v>
      </c>
      <c r="HM82" s="137">
        <v>18</v>
      </c>
      <c r="HN82" s="137">
        <v>18</v>
      </c>
      <c r="HO82" s="137">
        <v>29</v>
      </c>
      <c r="HP82" s="137">
        <v>32</v>
      </c>
      <c r="HQ82" s="137">
        <v>38</v>
      </c>
      <c r="HR82" s="137">
        <v>30</v>
      </c>
      <c r="HS82" s="137">
        <v>27</v>
      </c>
      <c r="HT82" s="137">
        <v>26</v>
      </c>
      <c r="HU82" s="137">
        <v>25</v>
      </c>
      <c r="HV82" s="137">
        <v>25</v>
      </c>
      <c r="HW82" s="137">
        <v>17</v>
      </c>
      <c r="HX82" s="137" t="s">
        <v>602</v>
      </c>
      <c r="HY82" s="137" t="s">
        <v>602</v>
      </c>
      <c r="HZ82" s="137">
        <v>21</v>
      </c>
      <c r="IA82" s="137">
        <v>23</v>
      </c>
      <c r="IB82" s="137">
        <v>26</v>
      </c>
      <c r="IC82" s="137">
        <v>33</v>
      </c>
      <c r="ID82" s="137">
        <v>34</v>
      </c>
      <c r="IE82" s="137">
        <v>36</v>
      </c>
      <c r="IF82" s="137">
        <v>36</v>
      </c>
      <c r="IG82" s="137">
        <v>29</v>
      </c>
      <c r="IH82" s="137">
        <v>78</v>
      </c>
      <c r="II82" s="137">
        <v>28</v>
      </c>
      <c r="IJ82" s="137">
        <v>27</v>
      </c>
      <c r="IK82" s="137">
        <v>21</v>
      </c>
      <c r="IL82" s="137">
        <v>30</v>
      </c>
      <c r="IM82" s="137">
        <v>27</v>
      </c>
      <c r="IN82" s="137">
        <v>31</v>
      </c>
      <c r="IO82" s="137">
        <v>44</v>
      </c>
      <c r="IP82" s="137">
        <v>33</v>
      </c>
      <c r="IQ82" s="137">
        <v>35</v>
      </c>
      <c r="IR82" s="137">
        <v>26</v>
      </c>
      <c r="IS82" s="137" t="s">
        <v>602</v>
      </c>
      <c r="IT82" s="137" t="s">
        <v>602</v>
      </c>
      <c r="IU82" s="137" t="s">
        <v>602</v>
      </c>
      <c r="IV82" s="137">
        <v>20</v>
      </c>
      <c r="IW82" s="137">
        <v>17</v>
      </c>
      <c r="IX82" s="137">
        <v>24</v>
      </c>
      <c r="IY82" s="137">
        <v>22</v>
      </c>
      <c r="IZ82" s="137">
        <v>25</v>
      </c>
      <c r="JA82" s="137">
        <v>32</v>
      </c>
      <c r="JB82" s="137">
        <v>2</v>
      </c>
      <c r="JC82" s="137">
        <v>50</v>
      </c>
      <c r="JD82" s="137">
        <v>24</v>
      </c>
      <c r="JE82" s="137">
        <v>25</v>
      </c>
      <c r="JF82" s="137">
        <v>27</v>
      </c>
      <c r="JG82" s="137">
        <v>19</v>
      </c>
      <c r="JH82" s="137" t="s">
        <v>602</v>
      </c>
      <c r="JI82" s="137">
        <v>18</v>
      </c>
      <c r="JJ82" s="137">
        <v>18</v>
      </c>
      <c r="JK82" s="137">
        <v>24</v>
      </c>
      <c r="JL82" s="137" t="s">
        <v>602</v>
      </c>
      <c r="JM82" s="137">
        <v>70</v>
      </c>
      <c r="JN82" s="137">
        <v>27</v>
      </c>
      <c r="JO82" s="137">
        <v>30</v>
      </c>
      <c r="JP82" s="137">
        <v>27</v>
      </c>
      <c r="JQ82" s="137">
        <v>28</v>
      </c>
      <c r="JR82" s="137">
        <v>25</v>
      </c>
      <c r="JS82" s="137">
        <v>22</v>
      </c>
      <c r="JT82" s="137">
        <v>9</v>
      </c>
      <c r="JU82" s="167">
        <v>23</v>
      </c>
      <c r="JV82" s="167">
        <v>44</v>
      </c>
      <c r="JW82" s="167">
        <v>22</v>
      </c>
      <c r="JX82" s="167">
        <v>23</v>
      </c>
      <c r="JY82" s="167">
        <v>14</v>
      </c>
      <c r="JZ82" s="167">
        <v>27</v>
      </c>
      <c r="KA82" s="167">
        <v>32</v>
      </c>
      <c r="KB82" s="167">
        <v>30</v>
      </c>
      <c r="KC82" s="167">
        <v>24</v>
      </c>
      <c r="KD82" s="137">
        <v>24</v>
      </c>
      <c r="KE82" s="137">
        <v>25</v>
      </c>
      <c r="KF82" s="137">
        <v>23</v>
      </c>
      <c r="KG82" s="137">
        <v>22</v>
      </c>
      <c r="KH82" s="137">
        <v>15</v>
      </c>
      <c r="KI82" s="137">
        <v>3</v>
      </c>
      <c r="KJ82" s="137">
        <f t="shared" si="0"/>
        <v>23.428571428571427</v>
      </c>
      <c r="KK82" s="137">
        <f t="shared" si="1"/>
        <v>25.555555555555557</v>
      </c>
      <c r="KL82" s="137">
        <v>4</v>
      </c>
      <c r="KM82" s="137" t="s">
        <v>650</v>
      </c>
      <c r="KN82" s="137" t="s">
        <v>650</v>
      </c>
      <c r="KO82" s="137" t="s">
        <v>650</v>
      </c>
      <c r="KP82" s="137" t="s">
        <v>650</v>
      </c>
      <c r="KQ82" s="137">
        <v>24</v>
      </c>
      <c r="KR82" s="137">
        <v>20</v>
      </c>
      <c r="KS82" s="137">
        <v>16</v>
      </c>
      <c r="KT82" s="137">
        <v>24</v>
      </c>
      <c r="KU82" s="137">
        <v>17</v>
      </c>
      <c r="KV82" s="137">
        <v>16</v>
      </c>
      <c r="KW82" s="137">
        <v>20</v>
      </c>
      <c r="KX82" s="137">
        <v>24</v>
      </c>
      <c r="KY82" s="137">
        <v>22</v>
      </c>
      <c r="KZ82" s="137">
        <v>20</v>
      </c>
      <c r="LA82" s="137">
        <v>32</v>
      </c>
      <c r="LB82" s="137">
        <v>26</v>
      </c>
      <c r="LC82" s="137">
        <v>26</v>
      </c>
    </row>
    <row r="83" spans="1:315" s="137" customFormat="1" hidden="1" x14ac:dyDescent="0.25">
      <c r="A83" s="137" t="s">
        <v>586</v>
      </c>
      <c r="B83" s="176" t="s">
        <v>585</v>
      </c>
      <c r="C83" s="176"/>
      <c r="D83" s="167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V83" s="142"/>
      <c r="DW83" s="142"/>
      <c r="DX83" s="142"/>
      <c r="DY83" s="142"/>
      <c r="DZ83" s="142"/>
      <c r="EA83" s="142"/>
      <c r="EB83" s="142"/>
      <c r="EM83" s="156"/>
      <c r="EN83" s="156"/>
      <c r="EO83" s="156"/>
      <c r="EP83" s="145"/>
      <c r="EQ83" s="156"/>
      <c r="ER83" s="156"/>
      <c r="ES83" s="156"/>
      <c r="ET83" s="145"/>
      <c r="EU83" s="156"/>
      <c r="EV83" s="156"/>
      <c r="EW83" s="156"/>
      <c r="EX83" s="156"/>
      <c r="EY83" s="156"/>
      <c r="EZ83" s="156"/>
      <c r="FA83" s="156"/>
      <c r="FB83" s="156"/>
      <c r="FC83" s="156"/>
      <c r="FD83" s="156"/>
      <c r="FE83" s="156"/>
      <c r="FF83" s="156"/>
      <c r="FG83" s="156"/>
      <c r="FH83" s="156"/>
      <c r="FI83" s="148"/>
      <c r="FJ83" s="156"/>
      <c r="FK83" s="156"/>
      <c r="FL83" s="156"/>
      <c r="FM83" s="156"/>
      <c r="FN83" s="156"/>
      <c r="FO83" s="156"/>
      <c r="FP83" s="135"/>
      <c r="FQ83" s="135"/>
      <c r="FR83" s="135"/>
      <c r="FS83" s="135"/>
      <c r="FT83" s="135"/>
      <c r="FU83" s="135"/>
      <c r="FV83" s="135"/>
      <c r="FW83" s="135"/>
      <c r="FX83" s="135"/>
      <c r="FY83" s="135"/>
      <c r="FZ83" s="135"/>
      <c r="GA83" s="135"/>
      <c r="GB83" s="135"/>
      <c r="GC83" s="135"/>
      <c r="GD83" s="135"/>
      <c r="GE83" s="135"/>
      <c r="GF83" s="135"/>
      <c r="GG83" s="135"/>
      <c r="GH83" s="135"/>
      <c r="GI83" s="135"/>
      <c r="GJ83" s="135"/>
      <c r="GK83" s="135">
        <v>22</v>
      </c>
      <c r="GL83" s="135">
        <v>31</v>
      </c>
      <c r="GM83" s="135">
        <v>19</v>
      </c>
      <c r="GN83" s="142">
        <v>15</v>
      </c>
      <c r="GO83" s="137">
        <v>16</v>
      </c>
      <c r="GP83" s="137">
        <v>37</v>
      </c>
      <c r="GQ83" s="137">
        <v>29</v>
      </c>
      <c r="GR83" s="137">
        <v>33</v>
      </c>
      <c r="GS83" s="137">
        <v>23</v>
      </c>
      <c r="GT83" s="137">
        <v>15</v>
      </c>
      <c r="GU83" s="137">
        <v>36</v>
      </c>
      <c r="GV83" s="137">
        <v>31</v>
      </c>
      <c r="GW83" s="137">
        <v>40</v>
      </c>
      <c r="GX83" s="137">
        <v>25</v>
      </c>
      <c r="GY83" s="137">
        <v>26</v>
      </c>
      <c r="GZ83" s="137">
        <v>23</v>
      </c>
      <c r="HA83" s="137">
        <v>21</v>
      </c>
      <c r="HB83" s="137">
        <v>29</v>
      </c>
      <c r="HC83" s="137">
        <v>21</v>
      </c>
      <c r="HD83" s="137">
        <v>33</v>
      </c>
      <c r="HE83" s="137">
        <v>31</v>
      </c>
      <c r="HF83" s="137">
        <v>47</v>
      </c>
      <c r="HG83" s="137">
        <v>45</v>
      </c>
      <c r="HH83" s="137">
        <v>36</v>
      </c>
      <c r="HI83" s="137">
        <v>31</v>
      </c>
      <c r="HJ83" s="137">
        <v>20</v>
      </c>
      <c r="HK83" s="137">
        <v>26</v>
      </c>
      <c r="HL83" s="137">
        <v>30</v>
      </c>
      <c r="HM83" s="137">
        <v>20</v>
      </c>
      <c r="HN83" s="137">
        <v>24</v>
      </c>
      <c r="HO83" s="137">
        <v>19</v>
      </c>
      <c r="HP83" s="137">
        <v>24</v>
      </c>
      <c r="HQ83" s="137">
        <v>27</v>
      </c>
      <c r="HR83" s="137">
        <v>24</v>
      </c>
      <c r="HS83" s="137">
        <v>33</v>
      </c>
      <c r="HT83" s="137">
        <v>22</v>
      </c>
      <c r="HU83" s="137">
        <v>31</v>
      </c>
      <c r="HV83" s="137">
        <v>23</v>
      </c>
      <c r="HW83" s="137">
        <v>22</v>
      </c>
      <c r="HX83" s="137" t="s">
        <v>602</v>
      </c>
      <c r="HY83" s="137">
        <v>17</v>
      </c>
      <c r="HZ83" s="137">
        <v>19</v>
      </c>
      <c r="IA83" s="137">
        <v>23</v>
      </c>
      <c r="IB83" s="137">
        <v>30</v>
      </c>
      <c r="IC83" s="137">
        <v>26</v>
      </c>
      <c r="ID83" s="137">
        <v>31</v>
      </c>
      <c r="IE83" s="137">
        <v>35</v>
      </c>
      <c r="IF83" s="137">
        <v>26</v>
      </c>
      <c r="IG83" s="137" t="s">
        <v>602</v>
      </c>
      <c r="IH83" s="137">
        <v>17</v>
      </c>
      <c r="II83" s="137">
        <v>57</v>
      </c>
      <c r="IK83" s="137" t="s">
        <v>602</v>
      </c>
      <c r="IM83" s="137" t="s">
        <v>602</v>
      </c>
      <c r="IN83" s="137" t="s">
        <v>602</v>
      </c>
      <c r="IS83" s="137" t="s">
        <v>602</v>
      </c>
      <c r="IT83" s="137" t="s">
        <v>602</v>
      </c>
      <c r="IU83" s="137" t="s">
        <v>602</v>
      </c>
      <c r="JU83" s="167"/>
      <c r="JV83" s="167"/>
      <c r="JW83" s="167"/>
      <c r="JX83" s="167"/>
      <c r="JY83" s="167"/>
      <c r="JZ83" s="167"/>
      <c r="KA83" s="167"/>
      <c r="KB83" s="167"/>
      <c r="KC83" s="167"/>
      <c r="KJ83" s="137" t="e">
        <f t="shared" si="0"/>
        <v>#DIV/0!</v>
      </c>
      <c r="KK83" s="137" t="e">
        <f t="shared" si="1"/>
        <v>#DIV/0!</v>
      </c>
      <c r="KM83" s="137" t="s">
        <v>650</v>
      </c>
      <c r="KN83" s="137" t="s">
        <v>650</v>
      </c>
      <c r="KO83" s="137" t="s">
        <v>650</v>
      </c>
      <c r="KP83" s="137" t="s">
        <v>650</v>
      </c>
    </row>
    <row r="84" spans="1:315" s="137" customFormat="1" x14ac:dyDescent="0.25">
      <c r="A84" s="137" t="s">
        <v>609</v>
      </c>
      <c r="B84" s="176" t="s">
        <v>648</v>
      </c>
      <c r="C84" s="176"/>
      <c r="D84" s="167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V84" s="142"/>
      <c r="DW84" s="142"/>
      <c r="DX84" s="142"/>
      <c r="DY84" s="142"/>
      <c r="DZ84" s="142"/>
      <c r="EA84" s="142"/>
      <c r="EB84" s="142"/>
      <c r="EM84" s="156"/>
      <c r="EN84" s="156"/>
      <c r="EO84" s="156"/>
      <c r="EP84" s="145"/>
      <c r="EQ84" s="156"/>
      <c r="ER84" s="156"/>
      <c r="ES84" s="156"/>
      <c r="ET84" s="145"/>
      <c r="EU84" s="156"/>
      <c r="EV84" s="156"/>
      <c r="EW84" s="156"/>
      <c r="EX84" s="156"/>
      <c r="EY84" s="156"/>
      <c r="EZ84" s="156"/>
      <c r="FA84" s="156"/>
      <c r="FB84" s="156"/>
      <c r="FC84" s="156"/>
      <c r="FD84" s="156"/>
      <c r="FE84" s="156"/>
      <c r="FF84" s="156"/>
      <c r="FG84" s="156"/>
      <c r="FH84" s="156"/>
      <c r="FI84" s="148"/>
      <c r="FJ84" s="156"/>
      <c r="FK84" s="156"/>
      <c r="FL84" s="156"/>
      <c r="FM84" s="156"/>
      <c r="FN84" s="156"/>
      <c r="FO84" s="156"/>
      <c r="FP84" s="135"/>
      <c r="FQ84" s="135"/>
      <c r="FR84" s="135"/>
      <c r="FS84" s="135"/>
      <c r="FT84" s="135"/>
      <c r="FU84" s="135"/>
      <c r="FV84" s="135"/>
      <c r="FW84" s="135"/>
      <c r="FX84" s="135"/>
      <c r="FY84" s="135"/>
      <c r="FZ84" s="135"/>
      <c r="GA84" s="135"/>
      <c r="GB84" s="135"/>
      <c r="GC84" s="135"/>
      <c r="GD84" s="135"/>
      <c r="GE84" s="135"/>
      <c r="GF84" s="135"/>
      <c r="GG84" s="135"/>
      <c r="GH84" s="135"/>
      <c r="GI84" s="135"/>
      <c r="GJ84" s="135"/>
      <c r="GK84" s="135"/>
      <c r="GL84" s="135"/>
      <c r="GM84" s="135"/>
      <c r="GN84" s="142"/>
      <c r="HY84" s="137">
        <v>44</v>
      </c>
      <c r="HZ84" s="137">
        <v>39</v>
      </c>
      <c r="IA84" s="137">
        <v>44</v>
      </c>
      <c r="IB84" s="137">
        <v>46</v>
      </c>
      <c r="IC84" s="137">
        <v>60</v>
      </c>
      <c r="ID84" s="137">
        <v>53</v>
      </c>
      <c r="IE84" s="137">
        <v>69</v>
      </c>
      <c r="IF84" s="137">
        <v>56</v>
      </c>
      <c r="IG84" s="137">
        <v>57</v>
      </c>
      <c r="IH84" s="137">
        <v>40</v>
      </c>
      <c r="II84" s="137">
        <v>27</v>
      </c>
      <c r="IJ84" s="137">
        <v>63</v>
      </c>
      <c r="IK84" s="137">
        <v>41</v>
      </c>
      <c r="IL84" s="137">
        <v>37</v>
      </c>
      <c r="IM84" s="137">
        <v>32</v>
      </c>
      <c r="IN84" s="137">
        <v>42</v>
      </c>
      <c r="IO84" s="137">
        <v>67</v>
      </c>
      <c r="IP84" s="137">
        <v>47</v>
      </c>
      <c r="IQ84" s="137">
        <v>51</v>
      </c>
      <c r="IR84" s="137" t="s">
        <v>602</v>
      </c>
      <c r="IS84" s="137" t="s">
        <v>602</v>
      </c>
      <c r="IT84" s="137" t="s">
        <v>602</v>
      </c>
      <c r="IU84" s="137" t="s">
        <v>602</v>
      </c>
      <c r="IV84" s="137">
        <v>45</v>
      </c>
      <c r="IW84" s="137">
        <v>26</v>
      </c>
      <c r="IX84" s="137">
        <v>41</v>
      </c>
      <c r="IY84" s="137">
        <v>37</v>
      </c>
      <c r="IZ84" s="137">
        <v>40</v>
      </c>
      <c r="JA84" s="137">
        <v>85</v>
      </c>
      <c r="JB84" s="137">
        <v>45</v>
      </c>
      <c r="JC84" s="137">
        <v>45</v>
      </c>
      <c r="JD84" s="137">
        <v>42</v>
      </c>
      <c r="JE84" s="137">
        <v>34</v>
      </c>
      <c r="JF84" s="137" t="s">
        <v>602</v>
      </c>
      <c r="JG84" s="137">
        <v>34</v>
      </c>
      <c r="JH84" s="137">
        <v>35</v>
      </c>
      <c r="JI84" s="137">
        <v>37</v>
      </c>
      <c r="JJ84" s="137">
        <v>30</v>
      </c>
      <c r="JK84" s="137">
        <v>48</v>
      </c>
      <c r="JL84" s="137" t="s">
        <v>602</v>
      </c>
      <c r="JM84" s="137">
        <v>36</v>
      </c>
      <c r="JN84" s="137" t="s">
        <v>602</v>
      </c>
      <c r="JO84" s="137">
        <v>34</v>
      </c>
      <c r="JQ84" s="137" t="s">
        <v>602</v>
      </c>
      <c r="JR84" s="137" t="s">
        <v>602</v>
      </c>
      <c r="JS84" s="137">
        <v>23</v>
      </c>
      <c r="JT84" s="137">
        <v>35</v>
      </c>
      <c r="JU84" s="167">
        <v>47</v>
      </c>
      <c r="JV84" s="167">
        <v>30</v>
      </c>
      <c r="JW84" s="167">
        <v>44</v>
      </c>
      <c r="JX84" s="167">
        <v>46</v>
      </c>
      <c r="JY84" s="167">
        <v>51</v>
      </c>
      <c r="JZ84" s="167">
        <v>49</v>
      </c>
      <c r="KA84" s="167">
        <v>40</v>
      </c>
      <c r="KB84" s="167">
        <v>48</v>
      </c>
      <c r="KC84" s="167">
        <v>20</v>
      </c>
      <c r="KD84" s="137" t="s">
        <v>602</v>
      </c>
      <c r="KE84" s="137">
        <v>48</v>
      </c>
      <c r="KF84" s="137">
        <v>36</v>
      </c>
      <c r="KG84" s="137">
        <v>34</v>
      </c>
      <c r="KH84" s="137">
        <v>30</v>
      </c>
      <c r="KI84" s="137">
        <v>50</v>
      </c>
      <c r="KJ84" s="137">
        <f>AVERAGE(JO84:KI84)</f>
        <v>39.117647058823529</v>
      </c>
      <c r="KK84" s="137">
        <f>AVERAGE(JO84:KI84)</f>
        <v>39.117647058823529</v>
      </c>
      <c r="KL84" s="137">
        <v>46</v>
      </c>
      <c r="KM84" s="137" t="s">
        <v>650</v>
      </c>
      <c r="KN84" s="137" t="s">
        <v>650</v>
      </c>
      <c r="KO84" s="137" t="s">
        <v>650</v>
      </c>
      <c r="KP84" s="137" t="s">
        <v>650</v>
      </c>
      <c r="KQ84" s="137">
        <v>42</v>
      </c>
      <c r="KR84" s="137">
        <v>36</v>
      </c>
      <c r="KS84" s="137">
        <v>38</v>
      </c>
      <c r="KT84" s="137">
        <v>38</v>
      </c>
      <c r="KU84" s="137">
        <v>30</v>
      </c>
      <c r="KV84" s="137">
        <v>26</v>
      </c>
      <c r="KW84" s="137">
        <v>23</v>
      </c>
      <c r="KX84" s="137">
        <v>40</v>
      </c>
      <c r="KY84" s="137">
        <v>45</v>
      </c>
      <c r="KZ84" s="137">
        <v>33</v>
      </c>
      <c r="LA84" s="137">
        <v>46</v>
      </c>
      <c r="LB84" s="137">
        <v>36</v>
      </c>
      <c r="LC84" s="137">
        <v>18</v>
      </c>
    </row>
    <row r="85" spans="1:315" s="137" customFormat="1" hidden="1" x14ac:dyDescent="0.25">
      <c r="A85" s="137" t="s">
        <v>610</v>
      </c>
      <c r="B85" s="176" t="s">
        <v>606</v>
      </c>
      <c r="C85" s="176"/>
      <c r="D85" s="167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V85" s="142"/>
      <c r="DW85" s="142"/>
      <c r="DX85" s="142"/>
      <c r="DY85" s="142"/>
      <c r="DZ85" s="142"/>
      <c r="EA85" s="142"/>
      <c r="EB85" s="142"/>
      <c r="EM85" s="156"/>
      <c r="EN85" s="156"/>
      <c r="EO85" s="156"/>
      <c r="EP85" s="145"/>
      <c r="EQ85" s="156"/>
      <c r="ER85" s="156"/>
      <c r="ES85" s="156"/>
      <c r="ET85" s="145"/>
      <c r="EU85" s="156"/>
      <c r="EV85" s="156"/>
      <c r="EW85" s="156"/>
      <c r="EX85" s="156"/>
      <c r="EY85" s="156"/>
      <c r="EZ85" s="156"/>
      <c r="FA85" s="156"/>
      <c r="FB85" s="156"/>
      <c r="FC85" s="156"/>
      <c r="FD85" s="156"/>
      <c r="FE85" s="156"/>
      <c r="FF85" s="156"/>
      <c r="FG85" s="156"/>
      <c r="FH85" s="156"/>
      <c r="FI85" s="148"/>
      <c r="FJ85" s="156"/>
      <c r="FK85" s="156"/>
      <c r="FL85" s="156"/>
      <c r="FM85" s="156"/>
      <c r="FN85" s="156"/>
      <c r="FO85" s="156"/>
      <c r="FP85" s="135"/>
      <c r="FQ85" s="135"/>
      <c r="FR85" s="135"/>
      <c r="FS85" s="135"/>
      <c r="FT85" s="135"/>
      <c r="FU85" s="135"/>
      <c r="FV85" s="135"/>
      <c r="FW85" s="135"/>
      <c r="FX85" s="135"/>
      <c r="FY85" s="135"/>
      <c r="FZ85" s="135"/>
      <c r="GA85" s="135"/>
      <c r="GB85" s="135"/>
      <c r="GC85" s="135"/>
      <c r="GD85" s="135"/>
      <c r="GE85" s="135"/>
      <c r="GF85" s="135"/>
      <c r="GG85" s="135"/>
      <c r="GH85" s="135"/>
      <c r="GI85" s="135"/>
      <c r="GJ85" s="135"/>
      <c r="GK85" s="135"/>
      <c r="GL85" s="135"/>
      <c r="GM85" s="135"/>
      <c r="GN85" s="142"/>
      <c r="HY85" s="137">
        <v>31</v>
      </c>
      <c r="HZ85" s="137">
        <v>31</v>
      </c>
      <c r="IA85" s="137">
        <v>21</v>
      </c>
      <c r="IB85" s="137">
        <v>38</v>
      </c>
      <c r="IC85" s="137">
        <v>24</v>
      </c>
      <c r="ID85" s="137">
        <v>36</v>
      </c>
      <c r="IE85" s="137">
        <v>42</v>
      </c>
      <c r="IF85" s="137">
        <v>49</v>
      </c>
      <c r="IG85" s="137">
        <v>41</v>
      </c>
      <c r="IH85" s="137">
        <v>65</v>
      </c>
      <c r="II85" s="137">
        <v>28</v>
      </c>
      <c r="IJ85" s="137">
        <v>34</v>
      </c>
      <c r="IK85" s="137" t="s">
        <v>602</v>
      </c>
      <c r="IL85" s="137">
        <v>34</v>
      </c>
      <c r="IM85" s="137">
        <v>38</v>
      </c>
      <c r="IN85" s="137">
        <v>32</v>
      </c>
      <c r="IO85" s="137">
        <v>42</v>
      </c>
      <c r="IP85" s="137">
        <v>50</v>
      </c>
      <c r="IQ85" s="137">
        <v>48</v>
      </c>
      <c r="IR85" s="137">
        <v>28</v>
      </c>
      <c r="IS85" s="137" t="s">
        <v>602</v>
      </c>
      <c r="IT85" s="137" t="s">
        <v>602</v>
      </c>
      <c r="IU85" s="137" t="s">
        <v>602</v>
      </c>
      <c r="IV85" s="137">
        <v>27</v>
      </c>
      <c r="IW85" s="137">
        <v>23</v>
      </c>
      <c r="IX85" s="137">
        <v>29</v>
      </c>
      <c r="IY85" s="137">
        <v>29</v>
      </c>
      <c r="IZ85" s="137">
        <v>27</v>
      </c>
      <c r="JA85" s="137">
        <v>38</v>
      </c>
      <c r="JB85" s="137">
        <v>15</v>
      </c>
      <c r="JC85" s="137">
        <v>40</v>
      </c>
      <c r="JD85" s="137">
        <v>29</v>
      </c>
      <c r="JE85" s="137">
        <v>25</v>
      </c>
      <c r="JF85" s="137">
        <v>25</v>
      </c>
      <c r="JG85" s="137">
        <v>23</v>
      </c>
      <c r="JH85" s="137">
        <v>29</v>
      </c>
      <c r="JI85" s="137">
        <v>24</v>
      </c>
      <c r="JJ85" s="137">
        <v>19</v>
      </c>
      <c r="JK85" s="137">
        <v>31</v>
      </c>
      <c r="JL85" s="137">
        <v>26</v>
      </c>
      <c r="JM85" s="137">
        <v>35</v>
      </c>
      <c r="JP85" s="137" t="s">
        <v>602</v>
      </c>
      <c r="JU85" s="167" t="s">
        <v>602</v>
      </c>
      <c r="JV85" s="167"/>
      <c r="JW85" s="167"/>
      <c r="JX85" s="167"/>
      <c r="JY85" s="167"/>
      <c r="JZ85" s="167"/>
      <c r="KA85" s="167"/>
      <c r="KB85" s="167"/>
      <c r="KC85" s="167"/>
      <c r="KJ85" s="137" t="e">
        <f t="shared" si="0"/>
        <v>#DIV/0!</v>
      </c>
      <c r="KK85" s="137" t="e">
        <f t="shared" si="1"/>
        <v>#DIV/0!</v>
      </c>
      <c r="KM85" s="137" t="s">
        <v>650</v>
      </c>
      <c r="KN85" s="137" t="s">
        <v>650</v>
      </c>
      <c r="KO85" s="137" t="s">
        <v>650</v>
      </c>
      <c r="KP85" s="137" t="s">
        <v>650</v>
      </c>
    </row>
    <row r="86" spans="1:315" s="137" customFormat="1" hidden="1" x14ac:dyDescent="0.25">
      <c r="A86" s="137" t="s">
        <v>611</v>
      </c>
      <c r="B86" s="176" t="s">
        <v>605</v>
      </c>
      <c r="C86" s="176"/>
      <c r="D86" s="167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V86" s="142"/>
      <c r="DW86" s="142"/>
      <c r="DX86" s="142"/>
      <c r="DY86" s="142"/>
      <c r="DZ86" s="142"/>
      <c r="EA86" s="142"/>
      <c r="EB86" s="142"/>
      <c r="EM86" s="156"/>
      <c r="EN86" s="156"/>
      <c r="EO86" s="156"/>
      <c r="EP86" s="145"/>
      <c r="EQ86" s="156"/>
      <c r="ER86" s="156"/>
      <c r="ES86" s="156"/>
      <c r="ET86" s="145"/>
      <c r="EU86" s="156"/>
      <c r="EV86" s="156"/>
      <c r="EW86" s="156"/>
      <c r="EX86" s="156"/>
      <c r="EY86" s="156"/>
      <c r="EZ86" s="156"/>
      <c r="FA86" s="156"/>
      <c r="FB86" s="156"/>
      <c r="FC86" s="156"/>
      <c r="FD86" s="156"/>
      <c r="FE86" s="156"/>
      <c r="FF86" s="156"/>
      <c r="FG86" s="156"/>
      <c r="FH86" s="156"/>
      <c r="FI86" s="148"/>
      <c r="FJ86" s="156"/>
      <c r="FK86" s="156"/>
      <c r="FL86" s="156"/>
      <c r="FM86" s="156"/>
      <c r="FN86" s="156"/>
      <c r="FO86" s="156"/>
      <c r="FP86" s="135"/>
      <c r="FQ86" s="135"/>
      <c r="FR86" s="135"/>
      <c r="FS86" s="135"/>
      <c r="FT86" s="135"/>
      <c r="FU86" s="135"/>
      <c r="FV86" s="135"/>
      <c r="FW86" s="135"/>
      <c r="FX86" s="135"/>
      <c r="FY86" s="135"/>
      <c r="FZ86" s="135"/>
      <c r="GA86" s="135"/>
      <c r="GB86" s="135"/>
      <c r="GC86" s="135"/>
      <c r="GD86" s="135"/>
      <c r="GE86" s="135"/>
      <c r="GF86" s="135"/>
      <c r="GG86" s="135"/>
      <c r="GH86" s="135"/>
      <c r="GI86" s="135"/>
      <c r="GJ86" s="135"/>
      <c r="GK86" s="135"/>
      <c r="GL86" s="135"/>
      <c r="GM86" s="135"/>
      <c r="GN86" s="142"/>
      <c r="HY86" s="137">
        <v>30</v>
      </c>
      <c r="HZ86" s="137">
        <v>20</v>
      </c>
      <c r="IA86" s="137">
        <v>36</v>
      </c>
      <c r="IB86" s="137" t="s">
        <v>602</v>
      </c>
      <c r="IC86" s="137">
        <v>33</v>
      </c>
      <c r="ID86" s="137">
        <v>28</v>
      </c>
      <c r="IE86" s="137">
        <v>40</v>
      </c>
      <c r="IF86" s="137">
        <v>41</v>
      </c>
      <c r="IG86" s="137">
        <v>38</v>
      </c>
      <c r="IH86" s="137">
        <v>43</v>
      </c>
      <c r="II86" s="137">
        <v>27</v>
      </c>
      <c r="IJ86" s="137">
        <v>29</v>
      </c>
      <c r="IK86" s="137">
        <v>22</v>
      </c>
      <c r="IL86" s="137">
        <v>29</v>
      </c>
      <c r="IM86" s="137">
        <v>29</v>
      </c>
      <c r="IN86" s="137">
        <v>36</v>
      </c>
      <c r="IO86" s="137">
        <v>47</v>
      </c>
      <c r="IP86" s="137">
        <v>37</v>
      </c>
      <c r="IQ86" s="137">
        <v>43</v>
      </c>
      <c r="IR86" s="137">
        <v>29</v>
      </c>
      <c r="IS86" s="137" t="s">
        <v>602</v>
      </c>
      <c r="IT86" s="137" t="s">
        <v>602</v>
      </c>
      <c r="IU86" s="137" t="s">
        <v>602</v>
      </c>
      <c r="IV86" s="137">
        <v>21</v>
      </c>
      <c r="IW86" s="137">
        <v>19</v>
      </c>
      <c r="IX86" s="137">
        <v>26</v>
      </c>
      <c r="IY86" s="137">
        <v>28</v>
      </c>
      <c r="IZ86" s="137">
        <v>27</v>
      </c>
      <c r="JA86" s="137">
        <v>33</v>
      </c>
      <c r="JB86" s="137">
        <v>24</v>
      </c>
      <c r="JC86" s="137">
        <v>29</v>
      </c>
      <c r="JD86" s="137">
        <v>26</v>
      </c>
      <c r="JE86" s="137">
        <v>30</v>
      </c>
      <c r="JF86" s="137">
        <v>27</v>
      </c>
      <c r="JG86" s="137">
        <v>22</v>
      </c>
      <c r="JH86" s="137">
        <v>22</v>
      </c>
      <c r="JI86" s="137">
        <v>23</v>
      </c>
      <c r="JJ86" s="137">
        <v>3</v>
      </c>
      <c r="JK86" s="137">
        <v>27</v>
      </c>
      <c r="JL86" s="137">
        <v>24</v>
      </c>
      <c r="JM86" s="137">
        <v>34</v>
      </c>
      <c r="JP86" s="137" t="s">
        <v>602</v>
      </c>
      <c r="JU86" s="167" t="s">
        <v>602</v>
      </c>
      <c r="JV86" s="167"/>
      <c r="JW86" s="167"/>
      <c r="JX86" s="167"/>
      <c r="JY86" s="167"/>
      <c r="JZ86" s="167"/>
      <c r="KA86" s="167"/>
      <c r="KB86" s="167"/>
      <c r="KC86" s="167"/>
      <c r="KJ86" s="137" t="e">
        <f t="shared" ref="KJ86:KJ94" si="2">AVERAGE(JO86:JU86)</f>
        <v>#DIV/0!</v>
      </c>
      <c r="KK86" s="137" t="e">
        <f t="shared" si="1"/>
        <v>#DIV/0!</v>
      </c>
      <c r="KM86" s="137" t="s">
        <v>650</v>
      </c>
      <c r="KN86" s="137" t="s">
        <v>650</v>
      </c>
      <c r="KO86" s="137" t="s">
        <v>650</v>
      </c>
      <c r="KP86" s="137" t="s">
        <v>650</v>
      </c>
    </row>
    <row r="87" spans="1:315" s="137" customFormat="1" hidden="1" x14ac:dyDescent="0.25">
      <c r="A87" s="137" t="s">
        <v>612</v>
      </c>
      <c r="B87" s="176" t="s">
        <v>603</v>
      </c>
      <c r="C87" s="176"/>
      <c r="D87" s="167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V87" s="142"/>
      <c r="DW87" s="142"/>
      <c r="DX87" s="142"/>
      <c r="DY87" s="142"/>
      <c r="DZ87" s="142"/>
      <c r="EA87" s="142"/>
      <c r="EB87" s="142"/>
      <c r="EM87" s="156"/>
      <c r="EN87" s="156"/>
      <c r="EO87" s="156"/>
      <c r="EP87" s="145"/>
      <c r="EQ87" s="156"/>
      <c r="ER87" s="156"/>
      <c r="ES87" s="156"/>
      <c r="ET87" s="145"/>
      <c r="EU87" s="156"/>
      <c r="EV87" s="156"/>
      <c r="EW87" s="156"/>
      <c r="EX87" s="156"/>
      <c r="EY87" s="156"/>
      <c r="EZ87" s="156"/>
      <c r="FA87" s="156"/>
      <c r="FB87" s="156"/>
      <c r="FC87" s="156"/>
      <c r="FD87" s="156"/>
      <c r="FE87" s="156"/>
      <c r="FF87" s="156"/>
      <c r="FG87" s="156"/>
      <c r="FH87" s="156"/>
      <c r="FI87" s="148"/>
      <c r="FJ87" s="156"/>
      <c r="FK87" s="156"/>
      <c r="FL87" s="156"/>
      <c r="FM87" s="156"/>
      <c r="FN87" s="156"/>
      <c r="FO87" s="156"/>
      <c r="FP87" s="135"/>
      <c r="FQ87" s="135"/>
      <c r="FR87" s="135"/>
      <c r="FS87" s="135"/>
      <c r="FT87" s="135"/>
      <c r="FU87" s="135"/>
      <c r="FV87" s="135"/>
      <c r="FW87" s="135"/>
      <c r="FX87" s="135"/>
      <c r="FY87" s="135"/>
      <c r="FZ87" s="135"/>
      <c r="GA87" s="135"/>
      <c r="GB87" s="135"/>
      <c r="GC87" s="135"/>
      <c r="GD87" s="135"/>
      <c r="GE87" s="135"/>
      <c r="GF87" s="135"/>
      <c r="GG87" s="135"/>
      <c r="GH87" s="135"/>
      <c r="GI87" s="135"/>
      <c r="GJ87" s="135"/>
      <c r="GK87" s="135"/>
      <c r="GL87" s="135"/>
      <c r="GM87" s="135"/>
      <c r="GN87" s="142"/>
      <c r="HY87" s="137">
        <v>20</v>
      </c>
      <c r="HZ87" s="137">
        <v>22</v>
      </c>
      <c r="IA87" s="137">
        <v>24</v>
      </c>
      <c r="IB87" s="137">
        <v>30</v>
      </c>
      <c r="IC87" s="137">
        <v>28</v>
      </c>
      <c r="ID87" s="137">
        <v>31</v>
      </c>
      <c r="IE87" s="137">
        <v>35</v>
      </c>
      <c r="IF87" s="137">
        <v>32</v>
      </c>
      <c r="IG87" s="137">
        <v>1</v>
      </c>
      <c r="IH87" s="137">
        <v>38</v>
      </c>
      <c r="II87" s="137">
        <v>34</v>
      </c>
      <c r="IJ87" s="137">
        <v>25</v>
      </c>
      <c r="IK87" s="137">
        <v>19</v>
      </c>
      <c r="IL87" s="137">
        <v>27</v>
      </c>
      <c r="IM87" s="137">
        <v>23</v>
      </c>
      <c r="IN87" s="137">
        <v>30</v>
      </c>
      <c r="IO87" s="137">
        <v>41</v>
      </c>
      <c r="IP87" s="137">
        <v>23</v>
      </c>
      <c r="IQ87" s="137">
        <v>26</v>
      </c>
      <c r="IR87" s="137">
        <v>18</v>
      </c>
      <c r="IS87" s="137" t="s">
        <v>602</v>
      </c>
      <c r="IT87" s="137" t="s">
        <v>602</v>
      </c>
      <c r="IU87" s="137" t="s">
        <v>602</v>
      </c>
      <c r="IV87" s="137">
        <v>16</v>
      </c>
      <c r="IW87" s="137">
        <v>14</v>
      </c>
      <c r="IX87" s="137">
        <v>21</v>
      </c>
      <c r="IY87" s="137">
        <v>22</v>
      </c>
      <c r="IZ87" s="137">
        <v>21</v>
      </c>
      <c r="JA87" s="137">
        <v>25</v>
      </c>
      <c r="JB87" s="137">
        <v>20</v>
      </c>
      <c r="JC87" s="137">
        <v>33</v>
      </c>
      <c r="JD87" s="137">
        <v>23</v>
      </c>
      <c r="JE87" s="137">
        <v>21</v>
      </c>
      <c r="JF87" s="137">
        <v>22</v>
      </c>
      <c r="JG87" s="137">
        <v>18</v>
      </c>
      <c r="JH87" s="137">
        <v>18</v>
      </c>
      <c r="JI87" s="137">
        <v>21</v>
      </c>
      <c r="JJ87" s="137">
        <v>17</v>
      </c>
      <c r="JK87" s="137">
        <v>17</v>
      </c>
      <c r="JL87" s="137">
        <v>10</v>
      </c>
      <c r="JM87" s="137">
        <v>29</v>
      </c>
      <c r="JN87" s="137">
        <v>29</v>
      </c>
      <c r="JO87" s="137">
        <v>24</v>
      </c>
      <c r="JP87" s="137" t="s">
        <v>602</v>
      </c>
      <c r="JU87" s="167" t="s">
        <v>602</v>
      </c>
      <c r="JV87" s="167"/>
      <c r="JW87" s="167"/>
      <c r="JX87" s="167"/>
      <c r="JY87" s="167"/>
      <c r="JZ87" s="167"/>
      <c r="KA87" s="167"/>
      <c r="KB87" s="167"/>
      <c r="KC87" s="167"/>
      <c r="KJ87" s="137">
        <f t="shared" si="2"/>
        <v>24</v>
      </c>
      <c r="KK87" s="137">
        <f t="shared" ref="KK87:KK101" si="3">AVERAGE(JO87:JW87)</f>
        <v>24</v>
      </c>
      <c r="KM87" s="137" t="s">
        <v>650</v>
      </c>
      <c r="KN87" s="137" t="s">
        <v>650</v>
      </c>
      <c r="KO87" s="137" t="s">
        <v>650</v>
      </c>
      <c r="KP87" s="137" t="s">
        <v>650</v>
      </c>
    </row>
    <row r="88" spans="1:315" s="137" customFormat="1" x14ac:dyDescent="0.25">
      <c r="A88" s="137" t="s">
        <v>608</v>
      </c>
      <c r="B88" s="176" t="s">
        <v>604</v>
      </c>
      <c r="C88" s="176"/>
      <c r="D88" s="167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42"/>
      <c r="BT88" s="142"/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  <c r="CH88" s="142"/>
      <c r="CI88" s="142"/>
      <c r="CJ88" s="142"/>
      <c r="CK88" s="142"/>
      <c r="CL88" s="142"/>
      <c r="CM88" s="142"/>
      <c r="CN88" s="142"/>
      <c r="CO88" s="142"/>
      <c r="CP88" s="142"/>
      <c r="CQ88" s="142"/>
      <c r="CR88" s="142"/>
      <c r="CS88" s="142"/>
      <c r="CT88" s="142"/>
      <c r="CU88" s="142"/>
      <c r="CV88" s="142"/>
      <c r="CW88" s="142"/>
      <c r="CX88" s="142"/>
      <c r="CY88" s="142"/>
      <c r="CZ88" s="142"/>
      <c r="DA88" s="142"/>
      <c r="DB88" s="142"/>
      <c r="DC88" s="142"/>
      <c r="DD88" s="142"/>
      <c r="DE88" s="142"/>
      <c r="DF88" s="142"/>
      <c r="DG88" s="142"/>
      <c r="DH88" s="142"/>
      <c r="DI88" s="142"/>
      <c r="DJ88" s="142"/>
      <c r="DK88" s="142"/>
      <c r="DL88" s="142"/>
      <c r="DM88" s="142"/>
      <c r="DN88" s="142"/>
      <c r="DO88" s="142"/>
      <c r="DP88" s="142"/>
      <c r="DQ88" s="142"/>
      <c r="DR88" s="142"/>
      <c r="DS88" s="142"/>
      <c r="DT88" s="142"/>
      <c r="DV88" s="142"/>
      <c r="DW88" s="142"/>
      <c r="DX88" s="142"/>
      <c r="DY88" s="142"/>
      <c r="DZ88" s="142"/>
      <c r="EA88" s="142"/>
      <c r="EB88" s="142"/>
      <c r="EM88" s="156"/>
      <c r="EN88" s="156"/>
      <c r="EO88" s="156"/>
      <c r="EP88" s="145"/>
      <c r="EQ88" s="156"/>
      <c r="ER88" s="156"/>
      <c r="ES88" s="156"/>
      <c r="ET88" s="145"/>
      <c r="EU88" s="156"/>
      <c r="EV88" s="156"/>
      <c r="EW88" s="156"/>
      <c r="EX88" s="156"/>
      <c r="EY88" s="156"/>
      <c r="EZ88" s="156"/>
      <c r="FA88" s="156"/>
      <c r="FB88" s="156"/>
      <c r="FC88" s="156"/>
      <c r="FD88" s="156"/>
      <c r="FE88" s="156"/>
      <c r="FF88" s="156"/>
      <c r="FG88" s="156"/>
      <c r="FH88" s="156"/>
      <c r="FI88" s="148"/>
      <c r="FJ88" s="156"/>
      <c r="FK88" s="156"/>
      <c r="FL88" s="156"/>
      <c r="FM88" s="156"/>
      <c r="FN88" s="156"/>
      <c r="FO88" s="156"/>
      <c r="FP88" s="135"/>
      <c r="FQ88" s="135"/>
      <c r="FR88" s="135"/>
      <c r="FS88" s="135"/>
      <c r="FT88" s="135"/>
      <c r="FU88" s="135"/>
      <c r="FV88" s="135"/>
      <c r="FW88" s="135"/>
      <c r="FX88" s="135"/>
      <c r="FY88" s="135"/>
      <c r="FZ88" s="135"/>
      <c r="GA88" s="135"/>
      <c r="GB88" s="135"/>
      <c r="GC88" s="135"/>
      <c r="GD88" s="135"/>
      <c r="GE88" s="135"/>
      <c r="GF88" s="135"/>
      <c r="GG88" s="135"/>
      <c r="GH88" s="135"/>
      <c r="GI88" s="135"/>
      <c r="GJ88" s="135"/>
      <c r="GK88" s="135"/>
      <c r="GL88" s="135"/>
      <c r="GM88" s="135"/>
      <c r="GN88" s="142"/>
      <c r="IJ88" s="137" t="s">
        <v>602</v>
      </c>
      <c r="IK88" s="137" t="s">
        <v>602</v>
      </c>
      <c r="IL88" s="137">
        <v>37</v>
      </c>
      <c r="IM88" s="137">
        <v>33</v>
      </c>
      <c r="IN88" s="137">
        <v>32</v>
      </c>
      <c r="IO88" s="137">
        <v>29</v>
      </c>
      <c r="IP88" s="137" t="s">
        <v>602</v>
      </c>
      <c r="IQ88" s="137">
        <v>27</v>
      </c>
      <c r="IR88" s="137" t="s">
        <v>602</v>
      </c>
      <c r="IS88" s="137" t="s">
        <v>602</v>
      </c>
      <c r="IT88" s="137" t="s">
        <v>602</v>
      </c>
      <c r="IU88" s="137" t="s">
        <v>602</v>
      </c>
      <c r="IV88" s="137">
        <v>22</v>
      </c>
      <c r="IW88" s="137">
        <v>22</v>
      </c>
      <c r="IX88" s="137">
        <v>27</v>
      </c>
      <c r="IY88" s="137">
        <v>26</v>
      </c>
      <c r="IZ88" s="137">
        <v>24</v>
      </c>
      <c r="JA88" s="137">
        <v>35</v>
      </c>
      <c r="JB88" s="137">
        <v>26</v>
      </c>
      <c r="JC88" s="137">
        <v>33</v>
      </c>
      <c r="JD88" s="137">
        <v>15</v>
      </c>
      <c r="JE88" s="137">
        <v>27</v>
      </c>
      <c r="JF88" s="137">
        <v>25</v>
      </c>
      <c r="JG88" s="137" t="s">
        <v>602</v>
      </c>
      <c r="JH88" s="137">
        <v>25</v>
      </c>
      <c r="JI88" s="137" t="s">
        <v>602</v>
      </c>
      <c r="JJ88" s="137">
        <v>15</v>
      </c>
      <c r="JK88" s="137">
        <v>26</v>
      </c>
      <c r="JL88" s="137">
        <v>25</v>
      </c>
      <c r="JM88" s="137">
        <v>29</v>
      </c>
      <c r="JN88" s="137">
        <v>32</v>
      </c>
      <c r="JO88" s="137">
        <v>32</v>
      </c>
      <c r="JP88" s="137">
        <v>30</v>
      </c>
      <c r="JQ88" s="137" t="s">
        <v>602</v>
      </c>
      <c r="JR88" s="137" t="s">
        <v>602</v>
      </c>
      <c r="JS88" s="137" t="s">
        <v>602</v>
      </c>
      <c r="JT88" s="137">
        <v>25</v>
      </c>
      <c r="JU88" s="167">
        <v>31</v>
      </c>
      <c r="JV88" s="167">
        <v>30</v>
      </c>
      <c r="JW88" s="167">
        <v>29</v>
      </c>
      <c r="JX88" s="167">
        <v>33</v>
      </c>
      <c r="JY88" s="167">
        <v>26</v>
      </c>
      <c r="JZ88" s="167">
        <v>29</v>
      </c>
      <c r="KA88" s="167">
        <v>32</v>
      </c>
      <c r="KB88" s="167">
        <v>27</v>
      </c>
      <c r="KC88" s="167">
        <v>39</v>
      </c>
      <c r="KD88" s="137">
        <v>24</v>
      </c>
      <c r="KE88" s="137">
        <v>22</v>
      </c>
      <c r="KF88" s="137">
        <v>23</v>
      </c>
      <c r="KG88" s="137">
        <v>27</v>
      </c>
      <c r="KH88" s="137">
        <v>22</v>
      </c>
      <c r="KI88" s="137">
        <v>27</v>
      </c>
      <c r="KJ88" s="137">
        <f t="shared" si="2"/>
        <v>29.5</v>
      </c>
      <c r="KK88" s="137">
        <f t="shared" si="3"/>
        <v>29.5</v>
      </c>
      <c r="KL88" s="137">
        <v>27</v>
      </c>
      <c r="KM88" s="137" t="s">
        <v>650</v>
      </c>
      <c r="KN88" s="137" t="s">
        <v>650</v>
      </c>
      <c r="KO88" s="137" t="s">
        <v>650</v>
      </c>
      <c r="KP88" s="137" t="s">
        <v>650</v>
      </c>
      <c r="KQ88" s="137">
        <v>25</v>
      </c>
      <c r="KR88" s="137">
        <v>22</v>
      </c>
      <c r="KS88" s="137">
        <v>23</v>
      </c>
      <c r="KT88" s="137" t="s">
        <v>650</v>
      </c>
      <c r="KU88" s="137">
        <v>22</v>
      </c>
      <c r="KV88" s="137">
        <v>17</v>
      </c>
      <c r="KW88" s="137">
        <v>42</v>
      </c>
      <c r="KX88" s="137">
        <v>23</v>
      </c>
      <c r="KY88" s="137">
        <v>24</v>
      </c>
      <c r="KZ88" s="137" t="s">
        <v>650</v>
      </c>
      <c r="LA88" s="137">
        <v>30</v>
      </c>
      <c r="LB88" s="137">
        <v>24</v>
      </c>
      <c r="LC88" s="137">
        <v>24</v>
      </c>
    </row>
    <row r="89" spans="1:315" s="137" customFormat="1" x14ac:dyDescent="0.25">
      <c r="A89" s="137" t="s">
        <v>616</v>
      </c>
      <c r="B89" s="176" t="s">
        <v>613</v>
      </c>
      <c r="C89" s="176"/>
      <c r="D89" s="167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V89" s="142"/>
      <c r="DW89" s="142"/>
      <c r="DX89" s="142"/>
      <c r="DY89" s="142"/>
      <c r="DZ89" s="142"/>
      <c r="EA89" s="142"/>
      <c r="EB89" s="142"/>
      <c r="EM89" s="156"/>
      <c r="EN89" s="156"/>
      <c r="EO89" s="156"/>
      <c r="EP89" s="145"/>
      <c r="EQ89" s="156"/>
      <c r="ER89" s="156"/>
      <c r="ES89" s="156"/>
      <c r="ET89" s="145"/>
      <c r="EU89" s="156"/>
      <c r="EV89" s="156"/>
      <c r="EW89" s="156"/>
      <c r="EX89" s="156"/>
      <c r="EY89" s="156"/>
      <c r="EZ89" s="156"/>
      <c r="FA89" s="156"/>
      <c r="FB89" s="156"/>
      <c r="FC89" s="156"/>
      <c r="FD89" s="156"/>
      <c r="FE89" s="156"/>
      <c r="FF89" s="156"/>
      <c r="FG89" s="156"/>
      <c r="FH89" s="156"/>
      <c r="FI89" s="148"/>
      <c r="FJ89" s="156"/>
      <c r="FK89" s="156"/>
      <c r="FL89" s="156"/>
      <c r="FM89" s="156"/>
      <c r="FN89" s="156"/>
      <c r="FO89" s="156"/>
      <c r="FP89" s="135"/>
      <c r="FQ89" s="135"/>
      <c r="FR89" s="135"/>
      <c r="FS89" s="135"/>
      <c r="FT89" s="135"/>
      <c r="FU89" s="135"/>
      <c r="FV89" s="135"/>
      <c r="FW89" s="135"/>
      <c r="FX89" s="135"/>
      <c r="FY89" s="135"/>
      <c r="FZ89" s="135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42"/>
      <c r="IO89" s="137">
        <v>39</v>
      </c>
      <c r="IP89" s="137">
        <v>23</v>
      </c>
      <c r="IQ89" s="137">
        <v>22</v>
      </c>
      <c r="IR89" s="137">
        <v>15</v>
      </c>
      <c r="IS89" s="137" t="s">
        <v>602</v>
      </c>
      <c r="IT89" s="137" t="s">
        <v>602</v>
      </c>
      <c r="IU89" s="137" t="s">
        <v>602</v>
      </c>
      <c r="IV89" s="137">
        <v>15</v>
      </c>
      <c r="IW89" s="137">
        <v>10</v>
      </c>
      <c r="IX89" s="137">
        <v>22</v>
      </c>
      <c r="IY89" s="137">
        <v>17</v>
      </c>
      <c r="IZ89" s="137">
        <v>21</v>
      </c>
      <c r="JA89" s="137">
        <v>28</v>
      </c>
      <c r="JB89" s="137">
        <v>23</v>
      </c>
      <c r="JC89" s="137">
        <v>20</v>
      </c>
      <c r="JD89" s="137">
        <v>28</v>
      </c>
      <c r="JE89" s="137">
        <v>16</v>
      </c>
      <c r="JF89" s="137">
        <v>22</v>
      </c>
      <c r="JG89" s="137">
        <v>18</v>
      </c>
      <c r="JH89" s="137">
        <v>21</v>
      </c>
      <c r="JI89" s="137">
        <v>20</v>
      </c>
      <c r="JJ89" s="137">
        <v>16</v>
      </c>
      <c r="JK89" s="137">
        <v>26</v>
      </c>
      <c r="JL89" s="137">
        <v>20</v>
      </c>
      <c r="JM89" s="137">
        <v>23</v>
      </c>
      <c r="JN89" s="137">
        <v>23</v>
      </c>
      <c r="JO89" s="137">
        <v>20</v>
      </c>
      <c r="JP89" s="137">
        <v>28</v>
      </c>
      <c r="JQ89" s="137">
        <v>27</v>
      </c>
      <c r="JR89" s="137">
        <v>34</v>
      </c>
      <c r="JS89" s="137">
        <v>20</v>
      </c>
      <c r="JT89" s="137">
        <v>15</v>
      </c>
      <c r="JU89" s="167">
        <v>16</v>
      </c>
      <c r="JV89" s="167">
        <v>27</v>
      </c>
      <c r="JW89" s="167">
        <v>21</v>
      </c>
      <c r="JX89" s="167">
        <v>25</v>
      </c>
      <c r="JY89" s="167">
        <v>24</v>
      </c>
      <c r="JZ89" s="167">
        <v>24</v>
      </c>
      <c r="KA89" s="167">
        <v>22</v>
      </c>
      <c r="KB89" s="167">
        <v>25</v>
      </c>
      <c r="KC89" s="167">
        <v>19</v>
      </c>
      <c r="KD89" s="137">
        <v>21</v>
      </c>
      <c r="KE89" s="137">
        <v>33</v>
      </c>
      <c r="KF89" s="137">
        <v>20</v>
      </c>
      <c r="KG89" s="137">
        <v>16</v>
      </c>
      <c r="KH89" s="137">
        <v>14</v>
      </c>
      <c r="KI89" s="137">
        <v>26</v>
      </c>
      <c r="KJ89" s="137">
        <f t="shared" si="2"/>
        <v>22.857142857142858</v>
      </c>
      <c r="KK89" s="137">
        <f t="shared" si="3"/>
        <v>23.111111111111111</v>
      </c>
      <c r="KL89" s="137">
        <v>30</v>
      </c>
      <c r="KM89" s="137" t="s">
        <v>650</v>
      </c>
      <c r="KN89" s="137" t="s">
        <v>650</v>
      </c>
      <c r="KO89" s="137" t="s">
        <v>650</v>
      </c>
      <c r="KP89" s="137" t="s">
        <v>650</v>
      </c>
      <c r="KQ89" s="137">
        <v>25</v>
      </c>
      <c r="KR89" s="137">
        <v>20</v>
      </c>
      <c r="KS89" s="137">
        <v>22</v>
      </c>
      <c r="KT89" s="137">
        <v>15</v>
      </c>
      <c r="KU89" s="137">
        <v>12</v>
      </c>
      <c r="KV89" s="137">
        <v>10</v>
      </c>
      <c r="KW89" s="137">
        <v>25</v>
      </c>
      <c r="KX89" s="137">
        <v>23</v>
      </c>
      <c r="KY89" s="137">
        <v>19</v>
      </c>
      <c r="KZ89" s="137">
        <v>17</v>
      </c>
      <c r="LA89" s="137">
        <v>28</v>
      </c>
      <c r="LB89" s="137">
        <v>29</v>
      </c>
      <c r="LC89" s="137">
        <v>23</v>
      </c>
    </row>
    <row r="90" spans="1:315" s="137" customFormat="1" ht="15.6" x14ac:dyDescent="0.3">
      <c r="A90" s="138" t="s">
        <v>622</v>
      </c>
      <c r="B90" s="176" t="s">
        <v>615</v>
      </c>
      <c r="C90" s="176"/>
      <c r="D90" s="167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V90" s="142"/>
      <c r="DW90" s="142"/>
      <c r="DX90" s="142"/>
      <c r="DY90" s="142"/>
      <c r="DZ90" s="142"/>
      <c r="EA90" s="142"/>
      <c r="EB90" s="142"/>
      <c r="EM90" s="156"/>
      <c r="EN90" s="156"/>
      <c r="EO90" s="156"/>
      <c r="EP90" s="145"/>
      <c r="EQ90" s="156"/>
      <c r="ER90" s="156"/>
      <c r="ES90" s="156"/>
      <c r="ET90" s="145"/>
      <c r="EU90" s="156"/>
      <c r="EV90" s="156"/>
      <c r="EW90" s="156"/>
      <c r="EX90" s="156"/>
      <c r="EY90" s="156"/>
      <c r="EZ90" s="156"/>
      <c r="FA90" s="156"/>
      <c r="FB90" s="156"/>
      <c r="FC90" s="156"/>
      <c r="FD90" s="156"/>
      <c r="FE90" s="156"/>
      <c r="FF90" s="156"/>
      <c r="FG90" s="156"/>
      <c r="FH90" s="156"/>
      <c r="FI90" s="148"/>
      <c r="FJ90" s="156"/>
      <c r="FK90" s="156"/>
      <c r="FL90" s="156"/>
      <c r="FM90" s="156"/>
      <c r="FN90" s="156"/>
      <c r="FO90" s="156"/>
      <c r="FP90" s="135"/>
      <c r="FQ90" s="135"/>
      <c r="FR90" s="135"/>
      <c r="FS90" s="135"/>
      <c r="FT90" s="135"/>
      <c r="FU90" s="135"/>
      <c r="FV90" s="135"/>
      <c r="FW90" s="135"/>
      <c r="FX90" s="135"/>
      <c r="FY90" s="135"/>
      <c r="FZ90" s="135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42"/>
      <c r="JH90" s="137">
        <v>31</v>
      </c>
      <c r="JI90" s="137">
        <v>29</v>
      </c>
      <c r="JJ90" s="137">
        <v>14</v>
      </c>
      <c r="JK90" s="137">
        <v>36</v>
      </c>
      <c r="JL90" s="137">
        <v>29</v>
      </c>
      <c r="JM90" s="137">
        <v>39</v>
      </c>
      <c r="JN90" s="137">
        <v>26</v>
      </c>
      <c r="JO90" s="137">
        <v>31</v>
      </c>
      <c r="JP90" s="137">
        <v>27</v>
      </c>
      <c r="JQ90" s="137">
        <v>28</v>
      </c>
      <c r="JR90" s="137">
        <v>20</v>
      </c>
      <c r="JS90" s="137">
        <v>22</v>
      </c>
      <c r="JT90" s="137">
        <v>24</v>
      </c>
      <c r="JU90" s="167" t="s">
        <v>602</v>
      </c>
      <c r="JV90" s="167">
        <v>33</v>
      </c>
      <c r="JW90" s="167">
        <v>32</v>
      </c>
      <c r="JX90" s="167">
        <v>28</v>
      </c>
      <c r="JY90" s="167">
        <v>30</v>
      </c>
      <c r="JZ90" s="167">
        <v>35</v>
      </c>
      <c r="KA90" s="167">
        <v>37</v>
      </c>
      <c r="KB90" s="167">
        <v>35</v>
      </c>
      <c r="KC90" s="167">
        <v>21</v>
      </c>
      <c r="KD90" s="137">
        <v>25</v>
      </c>
      <c r="KE90" s="137">
        <v>33</v>
      </c>
      <c r="KF90" s="137">
        <v>18</v>
      </c>
      <c r="KG90" s="137">
        <v>26</v>
      </c>
      <c r="KH90" s="137">
        <v>22</v>
      </c>
      <c r="KI90" s="137">
        <v>38</v>
      </c>
      <c r="KJ90" s="137">
        <f t="shared" si="2"/>
        <v>25.333333333333332</v>
      </c>
      <c r="KK90" s="137">
        <f t="shared" si="3"/>
        <v>27.125</v>
      </c>
      <c r="KL90" s="137">
        <v>33</v>
      </c>
      <c r="KM90" s="137" t="s">
        <v>650</v>
      </c>
      <c r="KN90" s="137" t="s">
        <v>650</v>
      </c>
      <c r="KO90" s="137" t="s">
        <v>650</v>
      </c>
      <c r="KP90" s="137" t="s">
        <v>650</v>
      </c>
      <c r="KQ90" s="137">
        <v>27</v>
      </c>
      <c r="KR90" s="137">
        <v>25</v>
      </c>
      <c r="KS90" s="137">
        <v>25</v>
      </c>
      <c r="KT90" s="137">
        <v>25</v>
      </c>
      <c r="KU90" s="137" t="s">
        <v>650</v>
      </c>
      <c r="KV90" s="137">
        <v>17</v>
      </c>
      <c r="KW90" s="137">
        <v>30</v>
      </c>
      <c r="KX90" s="137">
        <v>15</v>
      </c>
      <c r="KY90" s="137">
        <v>29</v>
      </c>
      <c r="KZ90" s="137">
        <v>23</v>
      </c>
      <c r="LA90" s="137">
        <v>35</v>
      </c>
      <c r="LB90" s="137">
        <v>28</v>
      </c>
      <c r="LC90" s="137">
        <v>7</v>
      </c>
    </row>
    <row r="91" spans="1:315" s="137" customFormat="1" hidden="1" x14ac:dyDescent="0.25">
      <c r="B91" s="176" t="s">
        <v>614</v>
      </c>
      <c r="C91" s="176"/>
      <c r="D91" s="167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2"/>
      <c r="DE91" s="142"/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2"/>
      <c r="DR91" s="142"/>
      <c r="DS91" s="142"/>
      <c r="DT91" s="142"/>
      <c r="DV91" s="142"/>
      <c r="DW91" s="142"/>
      <c r="DX91" s="142"/>
      <c r="DY91" s="142"/>
      <c r="DZ91" s="142"/>
      <c r="EA91" s="142"/>
      <c r="EB91" s="142"/>
      <c r="EM91" s="156"/>
      <c r="EN91" s="156"/>
      <c r="EO91" s="156"/>
      <c r="EP91" s="145"/>
      <c r="EQ91" s="156"/>
      <c r="ER91" s="156"/>
      <c r="ES91" s="156"/>
      <c r="ET91" s="145"/>
      <c r="EU91" s="156"/>
      <c r="EV91" s="156"/>
      <c r="EW91" s="156"/>
      <c r="EX91" s="156"/>
      <c r="EY91" s="156"/>
      <c r="EZ91" s="156"/>
      <c r="FA91" s="156"/>
      <c r="FB91" s="156"/>
      <c r="FC91" s="156"/>
      <c r="FD91" s="156"/>
      <c r="FE91" s="156"/>
      <c r="FF91" s="156"/>
      <c r="FG91" s="156"/>
      <c r="FH91" s="156"/>
      <c r="FI91" s="148"/>
      <c r="FJ91" s="156"/>
      <c r="FK91" s="156"/>
      <c r="FL91" s="156"/>
      <c r="FM91" s="156"/>
      <c r="FN91" s="156"/>
      <c r="FO91" s="156"/>
      <c r="FP91" s="135"/>
      <c r="FQ91" s="135"/>
      <c r="FR91" s="135"/>
      <c r="FS91" s="135"/>
      <c r="FT91" s="135"/>
      <c r="FU91" s="135"/>
      <c r="FV91" s="135"/>
      <c r="FW91" s="135"/>
      <c r="FX91" s="135"/>
      <c r="FY91" s="135"/>
      <c r="FZ91" s="135"/>
      <c r="GA91" s="135"/>
      <c r="GB91" s="135"/>
      <c r="GC91" s="135"/>
      <c r="GD91" s="135"/>
      <c r="GE91" s="135"/>
      <c r="GF91" s="135"/>
      <c r="GG91" s="135"/>
      <c r="GH91" s="135"/>
      <c r="GI91" s="135"/>
      <c r="GJ91" s="135"/>
      <c r="GK91" s="135"/>
      <c r="GL91" s="135"/>
      <c r="GM91" s="135"/>
      <c r="GN91" s="142"/>
      <c r="JG91" s="137">
        <v>23</v>
      </c>
      <c r="JU91" s="167" t="s">
        <v>602</v>
      </c>
      <c r="JV91" s="167"/>
      <c r="JW91" s="167"/>
      <c r="JX91" s="167"/>
      <c r="JY91" s="167"/>
      <c r="JZ91" s="167"/>
      <c r="KA91" s="167"/>
      <c r="KB91" s="167"/>
      <c r="KC91" s="167"/>
      <c r="KJ91" s="137" t="e">
        <f t="shared" si="2"/>
        <v>#DIV/0!</v>
      </c>
      <c r="KK91" s="137" t="e">
        <f t="shared" si="3"/>
        <v>#DIV/0!</v>
      </c>
      <c r="KM91" s="137" t="s">
        <v>650</v>
      </c>
      <c r="KN91" s="137" t="s">
        <v>650</v>
      </c>
      <c r="KO91" s="137" t="s">
        <v>650</v>
      </c>
      <c r="KP91" s="137" t="s">
        <v>650</v>
      </c>
    </row>
    <row r="92" spans="1:315" s="137" customFormat="1" ht="15.6" x14ac:dyDescent="0.3">
      <c r="A92" s="138" t="s">
        <v>623</v>
      </c>
      <c r="B92" s="176" t="s">
        <v>617</v>
      </c>
      <c r="C92" s="176"/>
      <c r="D92" s="167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2"/>
      <c r="BR92" s="142"/>
      <c r="BS92" s="142"/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2"/>
      <c r="CG92" s="142"/>
      <c r="CH92" s="142"/>
      <c r="CI92" s="142"/>
      <c r="CJ92" s="142"/>
      <c r="CK92" s="142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  <c r="DD92" s="142"/>
      <c r="DE92" s="142"/>
      <c r="DF92" s="142"/>
      <c r="DG92" s="142"/>
      <c r="DH92" s="142"/>
      <c r="DI92" s="142"/>
      <c r="DJ92" s="142"/>
      <c r="DK92" s="142"/>
      <c r="DL92" s="142"/>
      <c r="DM92" s="142"/>
      <c r="DN92" s="142"/>
      <c r="DO92" s="142"/>
      <c r="DP92" s="142"/>
      <c r="DQ92" s="142"/>
      <c r="DR92" s="142"/>
      <c r="DS92" s="142"/>
      <c r="DT92" s="142"/>
      <c r="DV92" s="142"/>
      <c r="DW92" s="142"/>
      <c r="DX92" s="142"/>
      <c r="DY92" s="142"/>
      <c r="DZ92" s="142"/>
      <c r="EA92" s="142"/>
      <c r="EB92" s="142"/>
      <c r="EM92" s="156"/>
      <c r="EN92" s="156"/>
      <c r="EO92" s="156"/>
      <c r="EP92" s="145"/>
      <c r="EQ92" s="156"/>
      <c r="ER92" s="156"/>
      <c r="ES92" s="156"/>
      <c r="ET92" s="145"/>
      <c r="EU92" s="156"/>
      <c r="EV92" s="156"/>
      <c r="EW92" s="156"/>
      <c r="EX92" s="156"/>
      <c r="EY92" s="156"/>
      <c r="EZ92" s="156"/>
      <c r="FA92" s="156"/>
      <c r="FB92" s="156"/>
      <c r="FC92" s="156"/>
      <c r="FD92" s="156"/>
      <c r="FE92" s="156"/>
      <c r="FF92" s="156"/>
      <c r="FG92" s="156"/>
      <c r="FH92" s="156"/>
      <c r="FI92" s="148"/>
      <c r="FJ92" s="156"/>
      <c r="FK92" s="156"/>
      <c r="FL92" s="156"/>
      <c r="FM92" s="156"/>
      <c r="FN92" s="156"/>
      <c r="FO92" s="156"/>
      <c r="FP92" s="135"/>
      <c r="FQ92" s="135"/>
      <c r="FR92" s="135"/>
      <c r="FS92" s="135"/>
      <c r="FT92" s="135"/>
      <c r="FU92" s="135"/>
      <c r="FV92" s="135"/>
      <c r="FW92" s="135"/>
      <c r="FX92" s="135"/>
      <c r="FY92" s="135"/>
      <c r="FZ92" s="135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42"/>
      <c r="JN92" s="137">
        <v>28</v>
      </c>
      <c r="JO92" s="137">
        <v>26</v>
      </c>
      <c r="JP92" s="137">
        <v>31</v>
      </c>
      <c r="JQ92" s="137">
        <v>28</v>
      </c>
      <c r="JR92" s="137">
        <v>20</v>
      </c>
      <c r="JS92" s="137">
        <v>21</v>
      </c>
      <c r="JT92" s="137">
        <v>27</v>
      </c>
      <c r="JU92" s="167">
        <v>30</v>
      </c>
      <c r="JV92" s="167">
        <v>25</v>
      </c>
      <c r="JW92" s="167">
        <v>28</v>
      </c>
      <c r="JX92" s="167">
        <v>22</v>
      </c>
      <c r="JY92" s="167">
        <v>30</v>
      </c>
      <c r="JZ92" s="167">
        <v>23</v>
      </c>
      <c r="KA92" s="167">
        <v>33</v>
      </c>
      <c r="KB92" s="167">
        <v>29</v>
      </c>
      <c r="KC92" s="167">
        <v>26</v>
      </c>
      <c r="KD92" s="137">
        <v>29</v>
      </c>
      <c r="KE92" s="137">
        <v>28</v>
      </c>
      <c r="KF92" s="137">
        <v>24</v>
      </c>
      <c r="KG92" s="137">
        <v>26</v>
      </c>
      <c r="KH92" s="137">
        <v>20</v>
      </c>
      <c r="KI92" s="137">
        <v>36</v>
      </c>
      <c r="KJ92" s="137">
        <f t="shared" si="2"/>
        <v>26.142857142857142</v>
      </c>
      <c r="KK92" s="137">
        <f t="shared" si="3"/>
        <v>26.222222222222221</v>
      </c>
      <c r="KL92" s="137">
        <v>26</v>
      </c>
      <c r="KM92" s="137" t="s">
        <v>650</v>
      </c>
      <c r="KN92" s="137" t="s">
        <v>650</v>
      </c>
      <c r="KO92" s="137" t="s">
        <v>650</v>
      </c>
      <c r="KP92" s="137" t="s">
        <v>650</v>
      </c>
      <c r="KQ92" s="137">
        <v>24</v>
      </c>
      <c r="KR92" s="137">
        <v>23</v>
      </c>
      <c r="KS92" s="137">
        <v>21</v>
      </c>
      <c r="KT92" s="137">
        <v>23</v>
      </c>
      <c r="KU92" s="137">
        <v>14</v>
      </c>
      <c r="KV92" s="137">
        <v>18</v>
      </c>
      <c r="KW92" s="137">
        <v>28</v>
      </c>
      <c r="KX92" s="137">
        <v>23</v>
      </c>
      <c r="KY92" s="137">
        <v>26</v>
      </c>
      <c r="KZ92" s="137">
        <v>21</v>
      </c>
      <c r="LA92" s="137">
        <v>29</v>
      </c>
      <c r="LB92" s="137">
        <v>23</v>
      </c>
      <c r="LC92" s="137">
        <v>24</v>
      </c>
    </row>
    <row r="93" spans="1:315" s="137" customFormat="1" hidden="1" x14ac:dyDescent="0.25">
      <c r="A93" s="137" t="s">
        <v>598</v>
      </c>
      <c r="B93" s="176" t="s">
        <v>629</v>
      </c>
      <c r="C93" s="176"/>
      <c r="D93" s="167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V93" s="142"/>
      <c r="DW93" s="142"/>
      <c r="DX93" s="142"/>
      <c r="DY93" s="142"/>
      <c r="DZ93" s="142"/>
      <c r="EA93" s="142"/>
      <c r="EB93" s="142"/>
      <c r="EM93" s="156"/>
      <c r="EN93" s="156"/>
      <c r="EO93" s="156"/>
      <c r="EP93" s="145"/>
      <c r="EQ93" s="156"/>
      <c r="ER93" s="156"/>
      <c r="ES93" s="156"/>
      <c r="ET93" s="145"/>
      <c r="EU93" s="156"/>
      <c r="EV93" s="156"/>
      <c r="EW93" s="156"/>
      <c r="EX93" s="156"/>
      <c r="EY93" s="156"/>
      <c r="EZ93" s="156"/>
      <c r="FA93" s="156"/>
      <c r="FB93" s="156"/>
      <c r="FC93" s="156"/>
      <c r="FD93" s="156"/>
      <c r="FE93" s="156"/>
      <c r="FF93" s="156"/>
      <c r="FG93" s="156"/>
      <c r="FH93" s="156"/>
      <c r="FI93" s="148"/>
      <c r="FJ93" s="156"/>
      <c r="FK93" s="156"/>
      <c r="FL93" s="156"/>
      <c r="FM93" s="156"/>
      <c r="FN93" s="156"/>
      <c r="FO93" s="156"/>
      <c r="FP93" s="135"/>
      <c r="FQ93" s="135"/>
      <c r="FR93" s="135"/>
      <c r="FS93" s="135"/>
      <c r="FT93" s="135"/>
      <c r="FU93" s="135"/>
      <c r="FV93" s="135"/>
      <c r="FW93" s="135"/>
      <c r="FX93" s="135"/>
      <c r="FY93" s="135"/>
      <c r="FZ93" s="135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42"/>
      <c r="GQ93" s="137">
        <v>20</v>
      </c>
      <c r="GR93" s="137">
        <v>22</v>
      </c>
      <c r="GS93" s="137">
        <v>20</v>
      </c>
      <c r="GT93" s="137">
        <v>14</v>
      </c>
      <c r="GY93" s="137">
        <v>39</v>
      </c>
      <c r="GZ93" s="137">
        <v>25</v>
      </c>
      <c r="HA93" s="137" t="s">
        <v>599</v>
      </c>
      <c r="HB93" s="137">
        <v>29</v>
      </c>
      <c r="HC93" s="137">
        <v>24</v>
      </c>
      <c r="HD93" s="137">
        <v>45</v>
      </c>
      <c r="HE93" s="137">
        <v>40</v>
      </c>
      <c r="HF93" s="137">
        <v>53</v>
      </c>
      <c r="HG93" s="137">
        <v>53</v>
      </c>
      <c r="HH93" s="137">
        <v>50</v>
      </c>
      <c r="HI93" s="137">
        <v>33</v>
      </c>
      <c r="HJ93" s="137">
        <v>29</v>
      </c>
      <c r="HK93" s="137">
        <v>23</v>
      </c>
      <c r="HL93" s="137">
        <v>35</v>
      </c>
      <c r="HM93" s="137">
        <v>36</v>
      </c>
      <c r="HN93" s="137">
        <v>31</v>
      </c>
      <c r="HO93" s="137">
        <v>27</v>
      </c>
      <c r="HP93" s="137">
        <v>36</v>
      </c>
      <c r="HQ93" s="137" t="s">
        <v>602</v>
      </c>
      <c r="HR93" s="137" t="s">
        <v>602</v>
      </c>
      <c r="HS93" s="137" t="s">
        <v>602</v>
      </c>
      <c r="HT93" s="137" t="s">
        <v>602</v>
      </c>
      <c r="HU93" s="137" t="s">
        <v>602</v>
      </c>
      <c r="HV93" s="137" t="s">
        <v>602</v>
      </c>
      <c r="HW93" s="137">
        <v>28</v>
      </c>
      <c r="HX93" s="137" t="s">
        <v>602</v>
      </c>
      <c r="HY93" s="137">
        <v>36</v>
      </c>
      <c r="JU93" s="167"/>
      <c r="JV93" s="167"/>
      <c r="JW93" s="167"/>
      <c r="JX93" s="167"/>
      <c r="JY93" s="167"/>
      <c r="JZ93" s="167"/>
      <c r="KA93" s="167"/>
      <c r="KB93" s="167"/>
      <c r="KC93" s="167"/>
      <c r="KJ93" s="137" t="e">
        <f t="shared" si="2"/>
        <v>#DIV/0!</v>
      </c>
      <c r="KK93" s="137" t="e">
        <f t="shared" si="3"/>
        <v>#DIV/0!</v>
      </c>
      <c r="KM93" s="137" t="s">
        <v>650</v>
      </c>
      <c r="KN93" s="137" t="s">
        <v>650</v>
      </c>
      <c r="KO93" s="137" t="s">
        <v>650</v>
      </c>
      <c r="KP93" s="137" t="s">
        <v>650</v>
      </c>
    </row>
    <row r="94" spans="1:315" s="137" customFormat="1" x14ac:dyDescent="0.25">
      <c r="A94" s="137" t="s">
        <v>624</v>
      </c>
      <c r="B94" s="176" t="s">
        <v>618</v>
      </c>
      <c r="C94" s="176"/>
      <c r="D94" s="167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  <c r="CH94" s="142"/>
      <c r="CI94" s="142"/>
      <c r="CJ94" s="142"/>
      <c r="CK94" s="142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2"/>
      <c r="DE94" s="142"/>
      <c r="DF94" s="142"/>
      <c r="DG94" s="142"/>
      <c r="DH94" s="142"/>
      <c r="DI94" s="142"/>
      <c r="DJ94" s="142"/>
      <c r="DK94" s="142"/>
      <c r="DL94" s="142"/>
      <c r="DM94" s="142"/>
      <c r="DN94" s="142"/>
      <c r="DO94" s="142"/>
      <c r="DP94" s="142"/>
      <c r="DQ94" s="142"/>
      <c r="DR94" s="142"/>
      <c r="DS94" s="142"/>
      <c r="DT94" s="142"/>
      <c r="DV94" s="142"/>
      <c r="DW94" s="142"/>
      <c r="DX94" s="142"/>
      <c r="DY94" s="142"/>
      <c r="DZ94" s="142"/>
      <c r="EA94" s="142"/>
      <c r="EB94" s="142"/>
      <c r="EM94" s="156"/>
      <c r="EN94" s="156"/>
      <c r="EO94" s="156"/>
      <c r="EP94" s="145"/>
      <c r="EQ94" s="156"/>
      <c r="ER94" s="156"/>
      <c r="ES94" s="156"/>
      <c r="ET94" s="145"/>
      <c r="EU94" s="156"/>
      <c r="EV94" s="156"/>
      <c r="EW94" s="156"/>
      <c r="EX94" s="156"/>
      <c r="EY94" s="156"/>
      <c r="EZ94" s="156"/>
      <c r="FA94" s="156"/>
      <c r="FB94" s="156"/>
      <c r="FC94" s="156"/>
      <c r="FD94" s="156"/>
      <c r="FE94" s="156"/>
      <c r="FF94" s="156"/>
      <c r="FG94" s="156"/>
      <c r="FH94" s="156"/>
      <c r="FI94" s="148"/>
      <c r="FJ94" s="156"/>
      <c r="FK94" s="156"/>
      <c r="FL94" s="156"/>
      <c r="FM94" s="156"/>
      <c r="FN94" s="156"/>
      <c r="FO94" s="156"/>
      <c r="FP94" s="135"/>
      <c r="FQ94" s="135"/>
      <c r="FR94" s="135"/>
      <c r="FS94" s="135"/>
      <c r="FT94" s="135"/>
      <c r="FU94" s="135"/>
      <c r="FV94" s="135"/>
      <c r="FW94" s="135"/>
      <c r="FX94" s="135"/>
      <c r="FY94" s="135"/>
      <c r="FZ94" s="135"/>
      <c r="GA94" s="135"/>
      <c r="GB94" s="135"/>
      <c r="GC94" s="135"/>
      <c r="GD94" s="135"/>
      <c r="GE94" s="135"/>
      <c r="GF94" s="135"/>
      <c r="GG94" s="135"/>
      <c r="GH94" s="135"/>
      <c r="GI94" s="135"/>
      <c r="GJ94" s="135"/>
      <c r="GK94" s="135"/>
      <c r="GL94" s="135"/>
      <c r="GM94" s="135"/>
      <c r="GN94" s="142"/>
      <c r="JN94" s="137">
        <v>25</v>
      </c>
      <c r="JO94" s="137">
        <v>32</v>
      </c>
      <c r="JP94" s="137">
        <v>33</v>
      </c>
      <c r="JQ94" s="137">
        <v>35</v>
      </c>
      <c r="JR94" s="137">
        <v>26</v>
      </c>
      <c r="JS94" s="137">
        <v>22</v>
      </c>
      <c r="JT94" s="137">
        <v>24</v>
      </c>
      <c r="JU94" s="167">
        <v>33</v>
      </c>
      <c r="JV94" s="167">
        <v>37</v>
      </c>
      <c r="JW94" s="167">
        <v>30</v>
      </c>
      <c r="JX94" s="167">
        <v>46</v>
      </c>
      <c r="JY94" s="167">
        <v>33</v>
      </c>
      <c r="JZ94" s="167">
        <v>30</v>
      </c>
      <c r="KA94" s="167">
        <v>28</v>
      </c>
      <c r="KB94" s="167">
        <v>35</v>
      </c>
      <c r="KC94" s="167">
        <v>16</v>
      </c>
      <c r="KD94" s="137">
        <v>32</v>
      </c>
      <c r="KE94" s="137">
        <v>45</v>
      </c>
      <c r="KF94" s="137">
        <v>33</v>
      </c>
      <c r="KG94" s="137">
        <v>24</v>
      </c>
      <c r="KH94" s="137">
        <v>26</v>
      </c>
      <c r="KI94" s="137">
        <v>33</v>
      </c>
      <c r="KJ94" s="137">
        <f t="shared" si="2"/>
        <v>29.285714285714285</v>
      </c>
      <c r="KK94" s="137">
        <f t="shared" si="3"/>
        <v>30.222222222222221</v>
      </c>
      <c r="KL94" s="137">
        <v>35</v>
      </c>
      <c r="KM94" s="137" t="s">
        <v>650</v>
      </c>
      <c r="KN94" s="137" t="s">
        <v>650</v>
      </c>
      <c r="KO94" s="137" t="s">
        <v>650</v>
      </c>
      <c r="KP94" s="137" t="s">
        <v>650</v>
      </c>
      <c r="KQ94" s="137">
        <v>32</v>
      </c>
      <c r="KR94" s="137">
        <v>31</v>
      </c>
      <c r="KS94" s="137">
        <v>33</v>
      </c>
      <c r="KT94" s="137">
        <v>26</v>
      </c>
      <c r="KU94" s="137">
        <v>20</v>
      </c>
      <c r="KV94" s="137">
        <v>19</v>
      </c>
      <c r="KW94" s="137">
        <v>33</v>
      </c>
      <c r="KX94" s="137">
        <v>31</v>
      </c>
      <c r="KY94" s="137">
        <v>27</v>
      </c>
      <c r="KZ94" s="137">
        <v>20</v>
      </c>
      <c r="LA94" s="137">
        <v>36</v>
      </c>
      <c r="LB94" s="137">
        <v>37</v>
      </c>
      <c r="LC94" s="137">
        <v>25</v>
      </c>
    </row>
    <row r="95" spans="1:315" s="137" customFormat="1" x14ac:dyDescent="0.25">
      <c r="A95" s="137" t="s">
        <v>625</v>
      </c>
      <c r="B95" s="176" t="s">
        <v>619</v>
      </c>
      <c r="C95" s="176"/>
      <c r="D95" s="167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2"/>
      <c r="CY95" s="142"/>
      <c r="CZ95" s="142"/>
      <c r="DA95" s="142"/>
      <c r="DB95" s="142"/>
      <c r="DC95" s="142"/>
      <c r="DD95" s="142"/>
      <c r="DE95" s="142"/>
      <c r="DF95" s="142"/>
      <c r="DG95" s="142"/>
      <c r="DH95" s="142"/>
      <c r="DI95" s="142"/>
      <c r="DJ95" s="142"/>
      <c r="DK95" s="142"/>
      <c r="DL95" s="142"/>
      <c r="DM95" s="142"/>
      <c r="DN95" s="142"/>
      <c r="DO95" s="142"/>
      <c r="DP95" s="142"/>
      <c r="DQ95" s="142"/>
      <c r="DR95" s="142"/>
      <c r="DS95" s="142"/>
      <c r="DT95" s="142"/>
      <c r="DV95" s="142"/>
      <c r="DW95" s="142"/>
      <c r="DX95" s="142"/>
      <c r="DY95" s="142"/>
      <c r="DZ95" s="142"/>
      <c r="EA95" s="142"/>
      <c r="EB95" s="142"/>
      <c r="EM95" s="156"/>
      <c r="EN95" s="156"/>
      <c r="EO95" s="156"/>
      <c r="EP95" s="145"/>
      <c r="EQ95" s="156"/>
      <c r="ER95" s="156"/>
      <c r="ES95" s="156"/>
      <c r="ET95" s="145"/>
      <c r="EU95" s="156"/>
      <c r="EV95" s="156"/>
      <c r="EW95" s="156"/>
      <c r="EX95" s="156"/>
      <c r="EY95" s="156"/>
      <c r="EZ95" s="156"/>
      <c r="FA95" s="156"/>
      <c r="FB95" s="156"/>
      <c r="FC95" s="156"/>
      <c r="FD95" s="156"/>
      <c r="FE95" s="156"/>
      <c r="FF95" s="156"/>
      <c r="FG95" s="156"/>
      <c r="FH95" s="156"/>
      <c r="FI95" s="148"/>
      <c r="FJ95" s="156"/>
      <c r="FK95" s="156"/>
      <c r="FL95" s="156"/>
      <c r="FM95" s="156"/>
      <c r="FN95" s="156"/>
      <c r="FO95" s="156"/>
      <c r="FP95" s="135"/>
      <c r="FQ95" s="135"/>
      <c r="FR95" s="135"/>
      <c r="FS95" s="135"/>
      <c r="FT95" s="135"/>
      <c r="FU95" s="135"/>
      <c r="FV95" s="135"/>
      <c r="FW95" s="135"/>
      <c r="FX95" s="135"/>
      <c r="FY95" s="135"/>
      <c r="FZ95" s="135"/>
      <c r="GA95" s="135"/>
      <c r="GB95" s="135"/>
      <c r="GC95" s="135"/>
      <c r="GD95" s="135"/>
      <c r="GE95" s="135"/>
      <c r="GF95" s="135"/>
      <c r="GG95" s="135"/>
      <c r="GH95" s="135"/>
      <c r="GI95" s="135"/>
      <c r="GJ95" s="135"/>
      <c r="GK95" s="135"/>
      <c r="GL95" s="135"/>
      <c r="GM95" s="135"/>
      <c r="GN95" s="142"/>
      <c r="JN95" s="137">
        <v>30</v>
      </c>
      <c r="JO95" s="137">
        <v>36</v>
      </c>
      <c r="JP95" s="137">
        <v>30</v>
      </c>
      <c r="JQ95" s="137">
        <v>26</v>
      </c>
      <c r="JR95" s="137">
        <v>22</v>
      </c>
      <c r="JS95" s="137">
        <v>32</v>
      </c>
      <c r="JT95" s="137">
        <v>24</v>
      </c>
      <c r="JU95" s="167">
        <v>36</v>
      </c>
      <c r="JV95" s="167">
        <v>25</v>
      </c>
      <c r="JW95" s="167">
        <v>32</v>
      </c>
      <c r="JX95" s="167">
        <v>32</v>
      </c>
      <c r="JY95" s="167">
        <v>32</v>
      </c>
      <c r="JZ95" s="167">
        <v>31</v>
      </c>
      <c r="KA95" s="167">
        <v>40</v>
      </c>
      <c r="KB95" s="167">
        <v>32</v>
      </c>
      <c r="KC95" s="167">
        <v>29</v>
      </c>
      <c r="KD95" s="137">
        <v>32</v>
      </c>
      <c r="KE95" s="137">
        <v>39</v>
      </c>
      <c r="KF95" s="137">
        <v>32</v>
      </c>
      <c r="KG95" s="137">
        <v>30</v>
      </c>
      <c r="KH95" s="137">
        <v>27</v>
      </c>
      <c r="KI95" s="137">
        <v>17</v>
      </c>
      <c r="KJ95" s="137">
        <f>AVERAGE(JO95:JU95)</f>
        <v>29.428571428571427</v>
      </c>
      <c r="KK95" s="137">
        <f t="shared" si="3"/>
        <v>29.222222222222221</v>
      </c>
      <c r="KL95" s="137">
        <v>40</v>
      </c>
      <c r="KM95" s="137" t="s">
        <v>650</v>
      </c>
      <c r="KN95" s="137" t="s">
        <v>650</v>
      </c>
      <c r="KO95" s="137" t="s">
        <v>650</v>
      </c>
      <c r="KP95" s="137" t="s">
        <v>650</v>
      </c>
      <c r="KQ95" s="137">
        <v>29</v>
      </c>
      <c r="KR95" s="137">
        <v>32</v>
      </c>
      <c r="KS95" s="137">
        <v>32</v>
      </c>
      <c r="KT95" s="137">
        <v>32</v>
      </c>
      <c r="KU95" s="137">
        <v>24</v>
      </c>
      <c r="KV95" s="137">
        <v>22</v>
      </c>
      <c r="KW95" s="137">
        <v>33</v>
      </c>
      <c r="KX95" s="137">
        <v>27</v>
      </c>
      <c r="KY95" s="137">
        <v>31</v>
      </c>
      <c r="KZ95" s="137">
        <v>28</v>
      </c>
      <c r="LA95" s="137">
        <v>30</v>
      </c>
      <c r="LB95" s="137">
        <v>27</v>
      </c>
      <c r="LC95" s="137">
        <v>28</v>
      </c>
    </row>
    <row r="96" spans="1:315" s="137" customFormat="1" x14ac:dyDescent="0.25">
      <c r="A96" s="137" t="s">
        <v>628</v>
      </c>
      <c r="B96" s="176" t="s">
        <v>620</v>
      </c>
      <c r="C96" s="176"/>
      <c r="D96" s="167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142"/>
      <c r="CU96" s="142"/>
      <c r="CV96" s="142"/>
      <c r="CW96" s="142"/>
      <c r="CX96" s="142"/>
      <c r="CY96" s="142"/>
      <c r="CZ96" s="142"/>
      <c r="DA96" s="142"/>
      <c r="DB96" s="142"/>
      <c r="DC96" s="142"/>
      <c r="DD96" s="142"/>
      <c r="DE96" s="142"/>
      <c r="DF96" s="142"/>
      <c r="DG96" s="142"/>
      <c r="DH96" s="142"/>
      <c r="DI96" s="142"/>
      <c r="DJ96" s="142"/>
      <c r="DK96" s="142"/>
      <c r="DL96" s="142"/>
      <c r="DM96" s="142"/>
      <c r="DN96" s="142"/>
      <c r="DO96" s="142"/>
      <c r="DP96" s="142"/>
      <c r="DQ96" s="142"/>
      <c r="DR96" s="142"/>
      <c r="DS96" s="142"/>
      <c r="DT96" s="142"/>
      <c r="DV96" s="142"/>
      <c r="DW96" s="142"/>
      <c r="DX96" s="142"/>
      <c r="DY96" s="142"/>
      <c r="DZ96" s="142"/>
      <c r="EA96" s="142"/>
      <c r="EB96" s="142"/>
      <c r="EM96" s="156"/>
      <c r="EN96" s="156"/>
      <c r="EO96" s="156"/>
      <c r="EP96" s="145"/>
      <c r="EQ96" s="156"/>
      <c r="ER96" s="156"/>
      <c r="ES96" s="156"/>
      <c r="ET96" s="145"/>
      <c r="EU96" s="156"/>
      <c r="EV96" s="156"/>
      <c r="EW96" s="156"/>
      <c r="EX96" s="156"/>
      <c r="EY96" s="156"/>
      <c r="EZ96" s="156"/>
      <c r="FA96" s="156"/>
      <c r="FB96" s="156"/>
      <c r="FC96" s="156"/>
      <c r="FD96" s="156"/>
      <c r="FE96" s="156"/>
      <c r="FF96" s="156"/>
      <c r="FG96" s="156"/>
      <c r="FH96" s="156"/>
      <c r="FI96" s="148"/>
      <c r="FJ96" s="156"/>
      <c r="FK96" s="156"/>
      <c r="FL96" s="156"/>
      <c r="FM96" s="156"/>
      <c r="FN96" s="156"/>
      <c r="FO96" s="156"/>
      <c r="FP96" s="135"/>
      <c r="FQ96" s="135"/>
      <c r="FR96" s="135"/>
      <c r="FS96" s="135"/>
      <c r="FT96" s="135"/>
      <c r="FU96" s="135"/>
      <c r="FV96" s="135"/>
      <c r="FW96" s="135"/>
      <c r="FX96" s="135"/>
      <c r="FY96" s="135"/>
      <c r="FZ96" s="135"/>
      <c r="GA96" s="135"/>
      <c r="GB96" s="135"/>
      <c r="GC96" s="135"/>
      <c r="GD96" s="135"/>
      <c r="GE96" s="135"/>
      <c r="GF96" s="135"/>
      <c r="GG96" s="135"/>
      <c r="GH96" s="135"/>
      <c r="GI96" s="135"/>
      <c r="GJ96" s="135"/>
      <c r="GK96" s="135"/>
      <c r="GL96" s="135"/>
      <c r="GM96" s="135"/>
      <c r="GN96" s="142"/>
      <c r="JN96" s="137">
        <v>21</v>
      </c>
      <c r="JO96" s="137">
        <v>17</v>
      </c>
      <c r="JP96" s="137">
        <v>19</v>
      </c>
      <c r="JQ96" s="137" t="s">
        <v>602</v>
      </c>
      <c r="JR96" s="137">
        <v>14</v>
      </c>
      <c r="JS96" s="137">
        <v>19</v>
      </c>
      <c r="JT96" s="137">
        <v>15</v>
      </c>
      <c r="JU96" s="167">
        <v>18</v>
      </c>
      <c r="JV96" s="167">
        <v>29</v>
      </c>
      <c r="JW96" s="167">
        <v>16</v>
      </c>
      <c r="JX96" s="167">
        <v>21</v>
      </c>
      <c r="JY96" s="167">
        <v>19</v>
      </c>
      <c r="JZ96" s="167">
        <v>20</v>
      </c>
      <c r="KA96" s="167">
        <v>20</v>
      </c>
      <c r="KB96" s="167">
        <v>23</v>
      </c>
      <c r="KC96" s="167">
        <v>18</v>
      </c>
      <c r="KD96" s="137">
        <v>26</v>
      </c>
      <c r="KE96" s="137">
        <v>30</v>
      </c>
      <c r="KF96" s="137">
        <v>25</v>
      </c>
      <c r="KG96" s="137">
        <v>18</v>
      </c>
      <c r="KH96" s="137">
        <v>14</v>
      </c>
      <c r="KI96" s="180" t="s">
        <v>602</v>
      </c>
      <c r="KJ96" s="137">
        <f>AVERAGE(JO96:JU96)</f>
        <v>17</v>
      </c>
      <c r="KK96" s="137">
        <f t="shared" si="3"/>
        <v>18.375</v>
      </c>
      <c r="KL96" s="137">
        <v>22</v>
      </c>
      <c r="KM96" s="137" t="s">
        <v>650</v>
      </c>
      <c r="KN96" s="137" t="s">
        <v>650</v>
      </c>
      <c r="KO96" s="137" t="s">
        <v>650</v>
      </c>
      <c r="KP96" s="137" t="s">
        <v>650</v>
      </c>
      <c r="KQ96" s="137">
        <v>17</v>
      </c>
      <c r="KR96" s="137">
        <v>20</v>
      </c>
      <c r="KS96" s="137">
        <v>19</v>
      </c>
      <c r="KT96" s="137">
        <v>11</v>
      </c>
      <c r="KU96" s="137">
        <v>12</v>
      </c>
      <c r="KV96" s="137">
        <v>10</v>
      </c>
      <c r="KW96" s="137">
        <v>19</v>
      </c>
      <c r="KX96" s="137">
        <v>19</v>
      </c>
      <c r="KY96" s="137">
        <v>10</v>
      </c>
      <c r="KZ96" s="137">
        <v>14</v>
      </c>
      <c r="LA96" s="137">
        <v>22</v>
      </c>
      <c r="LB96" s="137">
        <v>26</v>
      </c>
      <c r="LC96" s="137">
        <v>24</v>
      </c>
    </row>
    <row r="97" spans="1:315" s="137" customFormat="1" x14ac:dyDescent="0.25">
      <c r="A97" s="137" t="s">
        <v>626</v>
      </c>
      <c r="B97" s="137" t="s">
        <v>627</v>
      </c>
      <c r="D97" s="167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2"/>
      <c r="CX97" s="142"/>
      <c r="CY97" s="142"/>
      <c r="CZ97" s="142"/>
      <c r="DA97" s="142"/>
      <c r="DB97" s="142"/>
      <c r="DC97" s="142"/>
      <c r="DD97" s="142"/>
      <c r="DE97" s="142"/>
      <c r="DF97" s="142"/>
      <c r="DG97" s="142"/>
      <c r="DH97" s="142"/>
      <c r="DI97" s="142"/>
      <c r="DJ97" s="142"/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V97" s="142"/>
      <c r="DW97" s="142"/>
      <c r="DX97" s="142"/>
      <c r="DY97" s="142"/>
      <c r="DZ97" s="142"/>
      <c r="EA97" s="142"/>
      <c r="EB97" s="142"/>
      <c r="EM97" s="156"/>
      <c r="EN97" s="156"/>
      <c r="EO97" s="156"/>
      <c r="EP97" s="145"/>
      <c r="EQ97" s="156"/>
      <c r="ER97" s="156"/>
      <c r="ES97" s="156"/>
      <c r="ET97" s="145"/>
      <c r="EU97" s="156"/>
      <c r="EV97" s="156"/>
      <c r="EW97" s="156"/>
      <c r="EX97" s="156"/>
      <c r="EY97" s="156"/>
      <c r="EZ97" s="156"/>
      <c r="FA97" s="156"/>
      <c r="FB97" s="156"/>
      <c r="FC97" s="156"/>
      <c r="FD97" s="156"/>
      <c r="FE97" s="156"/>
      <c r="FF97" s="156"/>
      <c r="FG97" s="156"/>
      <c r="FH97" s="156"/>
      <c r="FI97" s="148"/>
      <c r="FJ97" s="156"/>
      <c r="FK97" s="156"/>
      <c r="FL97" s="156"/>
      <c r="FM97" s="156"/>
      <c r="FN97" s="156"/>
      <c r="FO97" s="156"/>
      <c r="FP97" s="135"/>
      <c r="FQ97" s="135"/>
      <c r="FR97" s="135"/>
      <c r="FS97" s="135"/>
      <c r="FT97" s="135"/>
      <c r="FU97" s="135"/>
      <c r="FV97" s="135"/>
      <c r="FW97" s="135"/>
      <c r="FX97" s="135"/>
      <c r="FY97" s="135"/>
      <c r="FZ97" s="135"/>
      <c r="GA97" s="135"/>
      <c r="GB97" s="135"/>
      <c r="GC97" s="135"/>
      <c r="GD97" s="135"/>
      <c r="GE97" s="135"/>
      <c r="GF97" s="135"/>
      <c r="GG97" s="135"/>
      <c r="GH97" s="135"/>
      <c r="GI97" s="135"/>
      <c r="GJ97" s="135"/>
      <c r="GK97" s="135"/>
      <c r="GL97" s="135"/>
      <c r="GM97" s="135"/>
      <c r="GN97" s="142"/>
      <c r="JP97" s="137">
        <v>25</v>
      </c>
      <c r="JQ97" s="137">
        <v>26</v>
      </c>
      <c r="JR97" s="137">
        <v>21</v>
      </c>
      <c r="JS97" s="137">
        <v>19</v>
      </c>
      <c r="JT97" s="137">
        <v>16</v>
      </c>
      <c r="JU97" s="167">
        <v>20</v>
      </c>
      <c r="JV97" s="167">
        <v>25</v>
      </c>
      <c r="JW97" s="167">
        <v>23</v>
      </c>
      <c r="JX97" s="167">
        <v>24</v>
      </c>
      <c r="JY97" s="167" t="s">
        <v>602</v>
      </c>
      <c r="JZ97" s="167">
        <v>25</v>
      </c>
      <c r="KA97" s="167">
        <v>29</v>
      </c>
      <c r="KB97" s="167">
        <v>25</v>
      </c>
      <c r="KC97" s="167">
        <v>19</v>
      </c>
      <c r="KD97" s="137">
        <v>21</v>
      </c>
      <c r="KE97" s="137">
        <v>22</v>
      </c>
      <c r="KF97" s="137">
        <v>17</v>
      </c>
      <c r="KG97" s="137">
        <v>22</v>
      </c>
      <c r="KH97" s="137">
        <v>18</v>
      </c>
      <c r="KI97" s="137">
        <v>22</v>
      </c>
      <c r="KJ97" s="137">
        <f t="shared" ref="KJ97:KJ101" si="4">AVERAGE(JO97:JU97)</f>
        <v>21.166666666666668</v>
      </c>
      <c r="KK97" s="137">
        <f t="shared" si="3"/>
        <v>21.875</v>
      </c>
      <c r="KL97" s="137">
        <v>23</v>
      </c>
      <c r="KM97" s="137" t="s">
        <v>650</v>
      </c>
      <c r="KN97" s="137" t="s">
        <v>650</v>
      </c>
      <c r="KO97" s="137" t="s">
        <v>650</v>
      </c>
      <c r="KP97" s="137" t="s">
        <v>650</v>
      </c>
      <c r="KQ97" s="137">
        <v>13</v>
      </c>
      <c r="KR97" s="137">
        <v>19</v>
      </c>
      <c r="KS97" s="137">
        <v>15</v>
      </c>
      <c r="KT97" s="137">
        <v>16</v>
      </c>
      <c r="KU97" s="137">
        <v>12</v>
      </c>
      <c r="KV97" s="137">
        <v>11</v>
      </c>
      <c r="KW97" s="137">
        <v>21</v>
      </c>
      <c r="KX97" s="137">
        <v>24</v>
      </c>
      <c r="KY97" s="137">
        <v>18</v>
      </c>
      <c r="KZ97" s="137">
        <v>15</v>
      </c>
      <c r="LA97" s="137">
        <v>25</v>
      </c>
      <c r="LB97" s="137">
        <v>24</v>
      </c>
      <c r="LC97" s="137">
        <v>25</v>
      </c>
    </row>
    <row r="98" spans="1:315" s="168" customFormat="1" hidden="1" x14ac:dyDescent="0.25">
      <c r="B98" s="168">
        <v>51</v>
      </c>
      <c r="C98" s="168" t="s">
        <v>78</v>
      </c>
      <c r="D98" s="168" t="s">
        <v>76</v>
      </c>
      <c r="E98" s="169" t="s">
        <v>82</v>
      </c>
      <c r="F98" s="169">
        <v>501637</v>
      </c>
      <c r="G98" s="169">
        <v>168831</v>
      </c>
      <c r="H98" s="169" t="s">
        <v>99</v>
      </c>
      <c r="I98" s="169"/>
      <c r="J98" s="169" t="s">
        <v>2</v>
      </c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  <c r="CC98" s="170"/>
      <c r="CD98" s="170"/>
      <c r="CE98" s="170"/>
      <c r="CF98" s="170"/>
      <c r="CG98" s="170"/>
      <c r="CH98" s="170">
        <v>48.74</v>
      </c>
      <c r="CI98" s="170">
        <v>44.69</v>
      </c>
      <c r="CJ98" s="170">
        <v>46.2</v>
      </c>
      <c r="CK98" s="170">
        <v>44.55</v>
      </c>
      <c r="CL98" s="170">
        <v>45.36</v>
      </c>
      <c r="CM98" s="170">
        <v>45.71</v>
      </c>
      <c r="CN98" s="170">
        <v>51.956782632487851</v>
      </c>
      <c r="CO98" s="170">
        <v>70.228221591757503</v>
      </c>
      <c r="CP98" s="170">
        <v>48.689399162602641</v>
      </c>
      <c r="CQ98" s="170">
        <v>54.840542264314827</v>
      </c>
      <c r="CR98" s="170">
        <v>55.011585568554281</v>
      </c>
      <c r="CS98" s="170">
        <v>43.94552214162524</v>
      </c>
      <c r="CT98" s="170">
        <v>47.197289840204967</v>
      </c>
      <c r="CU98" s="170"/>
      <c r="CV98" s="170" t="s">
        <v>112</v>
      </c>
      <c r="CW98" s="170">
        <v>53.604222800763466</v>
      </c>
      <c r="CX98" s="170">
        <v>58.359903777091198</v>
      </c>
      <c r="CY98" s="170">
        <v>46.462012514883732</v>
      </c>
      <c r="CZ98" s="170">
        <v>49.187941009901067</v>
      </c>
      <c r="DA98" s="170">
        <v>45.24444693918096</v>
      </c>
      <c r="DB98" s="170">
        <v>50.724222873900288</v>
      </c>
      <c r="DC98" s="170" t="s">
        <v>112</v>
      </c>
      <c r="DD98" s="170">
        <v>73.255348912174213</v>
      </c>
      <c r="DE98" s="170">
        <v>52.005266066705452</v>
      </c>
      <c r="DF98" s="170" t="s">
        <v>112</v>
      </c>
      <c r="DG98" s="170" t="s">
        <v>112</v>
      </c>
      <c r="DH98" s="170" t="s">
        <v>112</v>
      </c>
      <c r="DI98" s="170">
        <v>47.548726457399106</v>
      </c>
      <c r="DJ98" s="170">
        <v>59.57978664560148</v>
      </c>
      <c r="DK98" s="170">
        <v>41.942779986298675</v>
      </c>
      <c r="DL98" s="170">
        <v>52.459214809092011</v>
      </c>
      <c r="DM98" s="170">
        <v>52.851313059033991</v>
      </c>
      <c r="DN98" s="170">
        <v>50.672326093428083</v>
      </c>
      <c r="DO98" s="170">
        <v>45.012721171442813</v>
      </c>
      <c r="DP98" s="170">
        <v>76.987977315698444</v>
      </c>
      <c r="DQ98" s="170">
        <v>52.487671213204514</v>
      </c>
      <c r="DR98" s="170">
        <v>44.045806102742375</v>
      </c>
      <c r="DS98" s="170">
        <v>16.952555201392045</v>
      </c>
      <c r="DT98" s="170">
        <v>42.730451661067562</v>
      </c>
      <c r="DU98" s="170">
        <v>40.515612995355426</v>
      </c>
      <c r="DV98" s="170">
        <v>38.874112440196804</v>
      </c>
      <c r="DW98" s="170">
        <v>44.328689178814159</v>
      </c>
      <c r="DX98" s="170" t="s">
        <v>112</v>
      </c>
      <c r="DY98" s="170">
        <v>42.973875185739224</v>
      </c>
      <c r="DZ98" s="170">
        <v>43.970070204998599</v>
      </c>
      <c r="EA98" s="170">
        <v>45.854879262672817</v>
      </c>
      <c r="EB98" s="170" t="s">
        <v>112</v>
      </c>
      <c r="EC98" s="170">
        <v>55.764953642375055</v>
      </c>
      <c r="ED98" s="170" t="s">
        <v>112</v>
      </c>
      <c r="EE98" s="170">
        <v>35.716156017833704</v>
      </c>
      <c r="EF98" s="170">
        <v>33.919990233691003</v>
      </c>
      <c r="EG98" s="170">
        <v>42.37395899772531</v>
      </c>
      <c r="EH98" s="170">
        <v>38.369366022093281</v>
      </c>
      <c r="EI98" s="170">
        <v>43.8594584615416</v>
      </c>
      <c r="EJ98" s="170">
        <v>45.698431460671166</v>
      </c>
      <c r="EK98" s="170">
        <v>49.102323443386062</v>
      </c>
      <c r="EL98" s="170" t="s">
        <v>112</v>
      </c>
      <c r="EM98" s="170"/>
      <c r="EN98" s="170"/>
      <c r="EO98" s="170"/>
      <c r="EP98" s="170"/>
      <c r="EQ98" s="170"/>
      <c r="ER98" s="170"/>
      <c r="ES98" s="170"/>
      <c r="ET98" s="170"/>
      <c r="EU98" s="170"/>
      <c r="EV98" s="170"/>
      <c r="EW98" s="170"/>
      <c r="EX98" s="170"/>
      <c r="EY98" s="170"/>
      <c r="EZ98" s="170"/>
      <c r="FA98" s="170"/>
      <c r="FB98" s="170"/>
      <c r="FC98" s="170"/>
      <c r="FD98" s="170"/>
      <c r="FE98" s="170"/>
      <c r="FF98" s="170"/>
      <c r="FG98" s="170"/>
      <c r="FH98" s="170"/>
      <c r="FI98" s="170"/>
      <c r="FJ98" s="170"/>
      <c r="FK98" s="170"/>
      <c r="FL98" s="170"/>
      <c r="FM98" s="170"/>
      <c r="FN98" s="170"/>
      <c r="FO98" s="170"/>
      <c r="FP98" s="170"/>
      <c r="FQ98" s="170"/>
      <c r="FR98" s="170"/>
      <c r="FS98" s="170"/>
      <c r="FT98" s="170"/>
      <c r="FU98" s="170"/>
      <c r="FV98" s="170"/>
      <c r="FW98" s="169"/>
      <c r="FX98" s="169"/>
      <c r="FY98" s="169"/>
      <c r="FZ98" s="169"/>
      <c r="GA98" s="169"/>
      <c r="GB98" s="169"/>
      <c r="GC98" s="169"/>
      <c r="GD98" s="169"/>
      <c r="GE98" s="169"/>
      <c r="GF98" s="169"/>
      <c r="GG98" s="169"/>
      <c r="GH98" s="169"/>
      <c r="GI98" s="170"/>
      <c r="GJ98" s="170"/>
      <c r="GK98" s="170"/>
      <c r="GL98" s="170"/>
      <c r="GM98" s="170"/>
      <c r="GN98" s="169"/>
      <c r="JU98" s="22"/>
      <c r="JV98" s="22"/>
      <c r="JW98" s="22"/>
      <c r="JX98" s="22"/>
      <c r="JY98" s="22"/>
      <c r="JZ98" s="22"/>
      <c r="KA98" s="22"/>
      <c r="KB98" s="22"/>
      <c r="KC98" s="22"/>
      <c r="KJ98" s="137" t="e">
        <f t="shared" si="4"/>
        <v>#DIV/0!</v>
      </c>
      <c r="KK98" s="137" t="e">
        <f t="shared" si="3"/>
        <v>#DIV/0!</v>
      </c>
      <c r="KM98" s="137" t="s">
        <v>650</v>
      </c>
      <c r="KN98" s="137" t="s">
        <v>650</v>
      </c>
      <c r="KO98" s="137" t="s">
        <v>650</v>
      </c>
      <c r="KP98" s="137" t="s">
        <v>650</v>
      </c>
    </row>
    <row r="99" spans="1:315" s="168" customFormat="1" hidden="1" x14ac:dyDescent="0.25">
      <c r="B99" s="168">
        <v>52</v>
      </c>
      <c r="C99" s="168" t="s">
        <v>79</v>
      </c>
      <c r="D99" s="168" t="s">
        <v>76</v>
      </c>
      <c r="E99" s="169" t="s">
        <v>82</v>
      </c>
      <c r="F99" s="169">
        <v>501607</v>
      </c>
      <c r="G99" s="169">
        <v>168830</v>
      </c>
      <c r="H99" s="169" t="s">
        <v>100</v>
      </c>
      <c r="I99" s="169"/>
      <c r="J99" s="169" t="s">
        <v>2</v>
      </c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  <c r="CC99" s="170"/>
      <c r="CD99" s="170"/>
      <c r="CE99" s="170"/>
      <c r="CF99" s="170"/>
      <c r="CG99" s="170"/>
      <c r="CH99" s="170">
        <v>60.56</v>
      </c>
      <c r="CI99" s="170">
        <v>54.54</v>
      </c>
      <c r="CJ99" s="170"/>
      <c r="CK99" s="170">
        <v>46.66</v>
      </c>
      <c r="CL99" s="170">
        <v>67.56</v>
      </c>
      <c r="CM99" s="170">
        <v>60.02</v>
      </c>
      <c r="CN99" s="170" t="s">
        <v>112</v>
      </c>
      <c r="CO99" s="170">
        <v>58.783622517545162</v>
      </c>
      <c r="CP99" s="170">
        <v>59.370803000833568</v>
      </c>
      <c r="CQ99" s="170">
        <v>67.258458156349334</v>
      </c>
      <c r="CR99" s="170">
        <v>58.361104194503412</v>
      </c>
      <c r="CS99" s="170">
        <v>58.133384635986438</v>
      </c>
      <c r="CT99" s="170">
        <v>66.387396698310283</v>
      </c>
      <c r="CU99" s="170">
        <v>21.741464357915092</v>
      </c>
      <c r="CV99" s="170" t="s">
        <v>112</v>
      </c>
      <c r="CW99" s="170">
        <v>66.855925296595558</v>
      </c>
      <c r="CX99" s="170">
        <v>47.821227868160932</v>
      </c>
      <c r="CY99" s="170">
        <v>11.973270165539855</v>
      </c>
      <c r="CZ99" s="170">
        <v>64.755243639990113</v>
      </c>
      <c r="DA99" s="170">
        <v>64.490219144653452</v>
      </c>
      <c r="DB99" s="170">
        <v>68.64797653958945</v>
      </c>
      <c r="DC99" s="170">
        <v>78.179757718870974</v>
      </c>
      <c r="DD99" s="170" t="s">
        <v>112</v>
      </c>
      <c r="DE99" s="170">
        <v>50.047201364955896</v>
      </c>
      <c r="DF99" s="170">
        <v>77.114283652104675</v>
      </c>
      <c r="DG99" s="170">
        <v>52.359615526811233</v>
      </c>
      <c r="DH99" s="170">
        <v>68.433781048758064</v>
      </c>
      <c r="DI99" s="170" t="s">
        <v>112</v>
      </c>
      <c r="DJ99" s="170">
        <v>50.219530620303551</v>
      </c>
      <c r="DK99" s="170">
        <v>35.347945167928877</v>
      </c>
      <c r="DL99" s="170">
        <v>55.847703817961438</v>
      </c>
      <c r="DM99" s="170">
        <v>67.203212880143113</v>
      </c>
      <c r="DN99" s="170">
        <v>69.517074680159524</v>
      </c>
      <c r="DO99" s="170">
        <v>54.171378889562959</v>
      </c>
      <c r="DP99" s="170">
        <v>100.65657844991657</v>
      </c>
      <c r="DQ99" s="170">
        <v>66.217039483124395</v>
      </c>
      <c r="DR99" s="170">
        <v>65.817782071109221</v>
      </c>
      <c r="DS99" s="170">
        <v>54.988184187662903</v>
      </c>
      <c r="DT99" s="170">
        <v>52.673499066815978</v>
      </c>
      <c r="DU99" s="170">
        <v>46.662665714277956</v>
      </c>
      <c r="DV99" s="170">
        <v>52.139368421059892</v>
      </c>
      <c r="DW99" s="170">
        <v>55.162713737523852</v>
      </c>
      <c r="DX99" s="170" t="s">
        <v>112</v>
      </c>
      <c r="DY99" s="170">
        <v>52.316910846958464</v>
      </c>
      <c r="DZ99" s="170">
        <v>65.468266217354667</v>
      </c>
      <c r="EA99" s="170">
        <v>53.226828878648234</v>
      </c>
      <c r="EB99" s="170" t="s">
        <v>112</v>
      </c>
      <c r="EC99" s="170" t="s">
        <v>112</v>
      </c>
      <c r="ED99" s="170">
        <v>51.090688025635522</v>
      </c>
      <c r="EE99" s="170">
        <v>53.380013372961528</v>
      </c>
      <c r="EF99" s="170">
        <v>52.002973142653609</v>
      </c>
      <c r="EG99" s="170">
        <v>9.6353296452984853</v>
      </c>
      <c r="EH99" s="170">
        <v>48.66961187844521</v>
      </c>
      <c r="EI99" s="170">
        <v>63.469208615389164</v>
      </c>
      <c r="EJ99" s="170">
        <v>59.488350561793858</v>
      </c>
      <c r="EK99" s="170">
        <v>71.802086084426847</v>
      </c>
      <c r="EL99" s="170" t="s">
        <v>112</v>
      </c>
      <c r="EM99" s="170"/>
      <c r="EN99" s="170"/>
      <c r="EO99" s="170"/>
      <c r="EP99" s="170"/>
      <c r="EQ99" s="170"/>
      <c r="ER99" s="170"/>
      <c r="ES99" s="170"/>
      <c r="ET99" s="170"/>
      <c r="EU99" s="170"/>
      <c r="EV99" s="170"/>
      <c r="EW99" s="170"/>
      <c r="EX99" s="170"/>
      <c r="EY99" s="170"/>
      <c r="EZ99" s="170"/>
      <c r="FA99" s="170"/>
      <c r="FB99" s="170"/>
      <c r="FC99" s="170"/>
      <c r="FD99" s="170"/>
      <c r="FE99" s="170"/>
      <c r="FF99" s="170"/>
      <c r="FG99" s="170"/>
      <c r="FH99" s="170"/>
      <c r="FI99" s="170"/>
      <c r="FJ99" s="170"/>
      <c r="FK99" s="170"/>
      <c r="FL99" s="170"/>
      <c r="FM99" s="170"/>
      <c r="FN99" s="170"/>
      <c r="FO99" s="170"/>
      <c r="FP99" s="170"/>
      <c r="FQ99" s="170"/>
      <c r="FR99" s="170"/>
      <c r="FS99" s="170"/>
      <c r="FT99" s="170"/>
      <c r="FU99" s="170"/>
      <c r="FV99" s="170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70"/>
      <c r="GJ99" s="170"/>
      <c r="GK99" s="170"/>
      <c r="GL99" s="170"/>
      <c r="GM99" s="170"/>
      <c r="GN99" s="169"/>
      <c r="JU99" s="22"/>
      <c r="JV99" s="22"/>
      <c r="JW99" s="22"/>
      <c r="JX99" s="22"/>
      <c r="JY99" s="22"/>
      <c r="JZ99" s="22"/>
      <c r="KA99" s="22"/>
      <c r="KB99" s="22"/>
      <c r="KC99" s="22"/>
      <c r="KJ99" s="137" t="e">
        <f t="shared" si="4"/>
        <v>#DIV/0!</v>
      </c>
      <c r="KK99" s="137" t="e">
        <f t="shared" si="3"/>
        <v>#DIV/0!</v>
      </c>
      <c r="KM99" s="137" t="s">
        <v>650</v>
      </c>
      <c r="KN99" s="137" t="s">
        <v>650</v>
      </c>
      <c r="KO99" s="137" t="s">
        <v>650</v>
      </c>
      <c r="KP99" s="137" t="s">
        <v>650</v>
      </c>
    </row>
    <row r="100" spans="1:315" s="137" customFormat="1" x14ac:dyDescent="0.25">
      <c r="A100" s="137" t="s">
        <v>630</v>
      </c>
      <c r="B100" s="137" t="s">
        <v>631</v>
      </c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142"/>
      <c r="BY100" s="142"/>
      <c r="BZ100" s="142"/>
      <c r="CA100" s="142"/>
      <c r="CB100" s="142"/>
      <c r="CC100" s="142"/>
      <c r="CD100" s="142"/>
      <c r="CE100" s="142"/>
      <c r="CF100" s="142"/>
      <c r="CG100" s="142"/>
      <c r="CH100" s="142"/>
      <c r="CI100" s="142"/>
      <c r="CJ100" s="142"/>
      <c r="CK100" s="142"/>
      <c r="CL100" s="142"/>
      <c r="CM100" s="142"/>
      <c r="CN100" s="142"/>
      <c r="CO100" s="142"/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142"/>
      <c r="DB100" s="142"/>
      <c r="DC100" s="142"/>
      <c r="DD100" s="142"/>
      <c r="DE100" s="142"/>
      <c r="DF100" s="142"/>
      <c r="DG100" s="142"/>
      <c r="DH100" s="142"/>
      <c r="DI100" s="142"/>
      <c r="DJ100" s="142"/>
      <c r="DK100" s="142"/>
      <c r="DL100" s="142"/>
      <c r="DM100" s="142"/>
      <c r="DN100" s="142"/>
      <c r="DO100" s="142"/>
      <c r="DP100" s="142"/>
      <c r="DQ100" s="142"/>
      <c r="DR100" s="142"/>
      <c r="DS100" s="142"/>
      <c r="DT100" s="142"/>
      <c r="DV100" s="142"/>
      <c r="DW100" s="142"/>
      <c r="DX100" s="142"/>
      <c r="DY100" s="142"/>
      <c r="DZ100" s="142"/>
      <c r="EA100" s="142"/>
      <c r="EB100" s="142"/>
      <c r="FC100" s="142"/>
      <c r="FD100" s="142"/>
      <c r="FE100" s="142"/>
      <c r="FF100" s="142"/>
      <c r="FG100" s="142"/>
      <c r="FH100" s="142"/>
      <c r="FU100" s="142"/>
      <c r="FV100" s="142"/>
      <c r="FW100" s="142"/>
      <c r="FX100" s="142"/>
      <c r="FY100" s="142"/>
      <c r="FZ100" s="142"/>
      <c r="GA100" s="142"/>
      <c r="GB100" s="142"/>
      <c r="GC100" s="142"/>
      <c r="GD100" s="142"/>
      <c r="GE100" s="142"/>
      <c r="GF100" s="142"/>
      <c r="GG100" s="142"/>
      <c r="GH100" s="142"/>
      <c r="GI100" s="135"/>
      <c r="GJ100" s="135"/>
      <c r="GK100" s="135"/>
      <c r="GL100" s="135"/>
      <c r="GM100" s="135"/>
      <c r="GN100" s="142"/>
      <c r="JU100" s="22">
        <v>13</v>
      </c>
      <c r="JV100" s="22">
        <v>8</v>
      </c>
      <c r="JW100" s="22">
        <v>14</v>
      </c>
      <c r="JX100" s="22">
        <v>17</v>
      </c>
      <c r="JY100" s="22">
        <v>19</v>
      </c>
      <c r="JZ100" s="22">
        <v>21</v>
      </c>
      <c r="KA100" s="22">
        <v>25</v>
      </c>
      <c r="KB100" s="22">
        <v>23</v>
      </c>
      <c r="KC100" s="22">
        <v>14</v>
      </c>
      <c r="KD100" s="137">
        <v>15</v>
      </c>
      <c r="KE100" s="137">
        <v>15</v>
      </c>
      <c r="KF100" s="137">
        <v>16</v>
      </c>
      <c r="KG100" s="137">
        <v>15</v>
      </c>
      <c r="KH100" s="137">
        <v>11</v>
      </c>
      <c r="KI100" s="137">
        <v>17</v>
      </c>
      <c r="KJ100" s="137">
        <f t="shared" si="4"/>
        <v>13</v>
      </c>
      <c r="KK100" s="137">
        <f t="shared" si="3"/>
        <v>11.666666666666666</v>
      </c>
      <c r="KL100" s="137">
        <v>18</v>
      </c>
      <c r="KM100" s="137" t="s">
        <v>650</v>
      </c>
      <c r="KN100" s="137" t="s">
        <v>650</v>
      </c>
      <c r="KO100" s="137" t="s">
        <v>650</v>
      </c>
      <c r="KP100" s="137" t="s">
        <v>650</v>
      </c>
      <c r="KQ100" s="137">
        <v>17</v>
      </c>
      <c r="KR100" s="137" t="s">
        <v>650</v>
      </c>
      <c r="KS100" s="137">
        <v>16</v>
      </c>
      <c r="KT100" s="137">
        <v>14</v>
      </c>
      <c r="KU100" s="137">
        <v>7</v>
      </c>
      <c r="KV100" s="137">
        <v>7</v>
      </c>
      <c r="KW100" s="137">
        <v>18</v>
      </c>
      <c r="KX100" s="137">
        <v>17</v>
      </c>
      <c r="KY100" s="137">
        <v>17</v>
      </c>
      <c r="KZ100" s="137">
        <v>14</v>
      </c>
      <c r="LA100" s="137">
        <v>23</v>
      </c>
      <c r="LB100" s="137">
        <v>20</v>
      </c>
      <c r="LC100" s="137">
        <v>20</v>
      </c>
    </row>
    <row r="101" spans="1:315" s="22" customFormat="1" x14ac:dyDescent="0.25">
      <c r="A101" s="22" t="s">
        <v>632</v>
      </c>
      <c r="B101" s="22" t="s">
        <v>633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V101" s="23"/>
      <c r="DW101" s="23"/>
      <c r="DX101" s="23"/>
      <c r="DY101" s="23"/>
      <c r="DZ101" s="23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9"/>
      <c r="EN101" s="179"/>
      <c r="EO101" s="179"/>
      <c r="EP101" s="179"/>
      <c r="EQ101" s="179"/>
      <c r="ER101" s="179"/>
      <c r="ES101" s="179"/>
      <c r="ET101" s="179"/>
      <c r="EU101" s="179"/>
      <c r="EV101" s="179"/>
      <c r="EW101" s="179"/>
      <c r="EX101" s="179"/>
      <c r="FC101" s="23"/>
      <c r="FD101" s="23"/>
      <c r="FE101" s="23"/>
      <c r="FF101" s="23"/>
      <c r="FG101" s="23"/>
      <c r="FH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5"/>
      <c r="GJ101" s="25"/>
      <c r="GK101" s="25"/>
      <c r="GL101" s="25"/>
      <c r="GM101" s="25"/>
      <c r="GN101" s="23"/>
      <c r="JU101" s="22">
        <v>19</v>
      </c>
      <c r="JV101" s="22">
        <v>8</v>
      </c>
      <c r="JW101" s="22">
        <v>18</v>
      </c>
      <c r="JX101" s="22">
        <v>16</v>
      </c>
      <c r="JY101" s="22">
        <v>20</v>
      </c>
      <c r="JZ101" s="22">
        <v>37</v>
      </c>
      <c r="KA101" s="22">
        <v>24</v>
      </c>
      <c r="KB101" s="22">
        <v>21</v>
      </c>
      <c r="KC101" s="22">
        <v>14</v>
      </c>
      <c r="KD101" s="22">
        <v>16</v>
      </c>
      <c r="KE101" s="22">
        <v>26</v>
      </c>
      <c r="KF101" s="22">
        <v>18</v>
      </c>
      <c r="KG101" s="22">
        <v>15</v>
      </c>
      <c r="KH101" s="22">
        <v>12</v>
      </c>
      <c r="KI101" s="182" t="s">
        <v>602</v>
      </c>
      <c r="KJ101" s="137">
        <f t="shared" si="4"/>
        <v>19</v>
      </c>
      <c r="KK101" s="137">
        <f t="shared" si="3"/>
        <v>15</v>
      </c>
      <c r="KL101" s="22">
        <v>16</v>
      </c>
      <c r="KM101" s="137" t="s">
        <v>650</v>
      </c>
      <c r="KN101" s="137" t="s">
        <v>650</v>
      </c>
      <c r="KO101" s="137" t="s">
        <v>650</v>
      </c>
      <c r="KP101" s="137" t="s">
        <v>650</v>
      </c>
      <c r="KQ101" s="22">
        <v>20</v>
      </c>
      <c r="KR101" s="22">
        <v>16</v>
      </c>
      <c r="KS101" s="22" t="s">
        <v>650</v>
      </c>
      <c r="KT101" s="22">
        <v>18</v>
      </c>
      <c r="KU101" s="22">
        <v>12</v>
      </c>
      <c r="KV101" s="22" t="s">
        <v>650</v>
      </c>
      <c r="KW101" s="22">
        <v>18</v>
      </c>
      <c r="KX101" s="22">
        <v>18</v>
      </c>
      <c r="KY101" s="22" t="s">
        <v>650</v>
      </c>
      <c r="KZ101" s="22">
        <v>14</v>
      </c>
      <c r="LA101" s="22">
        <v>23</v>
      </c>
      <c r="LB101" s="22">
        <v>19</v>
      </c>
      <c r="LC101" s="22">
        <v>7</v>
      </c>
    </row>
    <row r="102" spans="1:315" s="22" customFormat="1" x14ac:dyDescent="0.25">
      <c r="B102" s="22" t="s">
        <v>646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V102" s="23"/>
      <c r="DW102" s="23"/>
      <c r="DX102" s="23"/>
      <c r="DY102" s="23"/>
      <c r="DZ102" s="23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9"/>
      <c r="EN102" s="179"/>
      <c r="EO102" s="179"/>
      <c r="EP102" s="179"/>
      <c r="EQ102" s="179"/>
      <c r="ER102" s="179"/>
      <c r="ES102" s="179"/>
      <c r="ET102" s="179"/>
      <c r="EU102" s="179"/>
      <c r="EV102" s="179"/>
      <c r="EW102" s="179"/>
      <c r="EX102" s="179"/>
      <c r="FC102" s="23"/>
      <c r="FD102" s="23"/>
      <c r="FE102" s="23"/>
      <c r="FF102" s="23"/>
      <c r="FG102" s="23"/>
      <c r="FH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5"/>
      <c r="GJ102" s="25"/>
      <c r="GK102" s="25"/>
      <c r="GL102" s="25"/>
      <c r="GM102" s="25"/>
      <c r="GN102" s="23"/>
      <c r="JX102" s="22" t="s">
        <v>602</v>
      </c>
      <c r="JY102" s="22">
        <v>18</v>
      </c>
      <c r="JZ102" s="22">
        <v>23</v>
      </c>
      <c r="KA102" s="22">
        <v>28</v>
      </c>
      <c r="KB102" s="22">
        <v>24</v>
      </c>
      <c r="KC102" s="22">
        <v>16</v>
      </c>
      <c r="KD102" s="22">
        <v>23</v>
      </c>
      <c r="KE102" s="22">
        <v>23</v>
      </c>
      <c r="KF102" s="22">
        <v>16</v>
      </c>
      <c r="KG102" s="22">
        <v>18</v>
      </c>
      <c r="KH102" s="22">
        <v>15</v>
      </c>
      <c r="KI102" s="22">
        <v>23</v>
      </c>
      <c r="KJ102" s="137"/>
      <c r="KK102" s="137"/>
      <c r="KL102" s="22">
        <v>24</v>
      </c>
      <c r="KM102" s="137" t="s">
        <v>650</v>
      </c>
      <c r="KN102" s="137" t="s">
        <v>650</v>
      </c>
      <c r="KO102" s="137" t="s">
        <v>650</v>
      </c>
      <c r="KP102" s="137" t="s">
        <v>650</v>
      </c>
      <c r="KQ102" s="22">
        <v>18</v>
      </c>
      <c r="KR102" s="22">
        <v>18</v>
      </c>
      <c r="KS102" s="22" t="s">
        <v>650</v>
      </c>
      <c r="KT102" s="22" t="s">
        <v>650</v>
      </c>
      <c r="KU102" s="22">
        <v>12</v>
      </c>
      <c r="KV102" s="22">
        <v>10</v>
      </c>
      <c r="KW102" s="22">
        <v>21</v>
      </c>
      <c r="KX102" s="22">
        <v>20</v>
      </c>
      <c r="KY102" s="22">
        <v>18</v>
      </c>
      <c r="KZ102" s="22">
        <v>15</v>
      </c>
      <c r="LA102" s="22">
        <v>25</v>
      </c>
      <c r="LB102" s="22">
        <v>27</v>
      </c>
      <c r="LC102" s="22">
        <v>21</v>
      </c>
    </row>
    <row r="103" spans="1:315" x14ac:dyDescent="0.25">
      <c r="B103" s="51" t="s">
        <v>120</v>
      </c>
      <c r="C103" s="51"/>
    </row>
    <row r="104" spans="1:315" x14ac:dyDescent="0.25">
      <c r="B104" s="51" t="s">
        <v>475</v>
      </c>
      <c r="C104" s="51"/>
    </row>
    <row r="105" spans="1:315" x14ac:dyDescent="0.25">
      <c r="B105" s="51" t="s">
        <v>476</v>
      </c>
      <c r="C105" s="51"/>
    </row>
    <row r="106" spans="1:315" x14ac:dyDescent="0.25">
      <c r="B106" s="51"/>
      <c r="C106" s="51"/>
    </row>
    <row r="108" spans="1:315" x14ac:dyDescent="0.25">
      <c r="B108" s="52"/>
      <c r="C108" s="3" t="s">
        <v>500</v>
      </c>
    </row>
    <row r="110" spans="1:315" ht="15.6" x14ac:dyDescent="0.3">
      <c r="B110" s="45" t="s">
        <v>508</v>
      </c>
      <c r="C110" s="3" t="s">
        <v>519</v>
      </c>
    </row>
    <row r="111" spans="1:315" ht="15.6" x14ac:dyDescent="0.3">
      <c r="B111" s="45" t="s">
        <v>509</v>
      </c>
      <c r="C111" s="3" t="s">
        <v>519</v>
      </c>
    </row>
    <row r="112" spans="1:315" ht="15.6" x14ac:dyDescent="0.3">
      <c r="B112" s="45" t="s">
        <v>510</v>
      </c>
      <c r="C112" s="3" t="s">
        <v>519</v>
      </c>
    </row>
    <row r="113" spans="2:3" ht="15.6" x14ac:dyDescent="0.3">
      <c r="B113" s="46" t="s">
        <v>511</v>
      </c>
      <c r="C113" s="3" t="s">
        <v>519</v>
      </c>
    </row>
    <row r="114" spans="2:3" ht="15.6" x14ac:dyDescent="0.3">
      <c r="B114" s="46" t="s">
        <v>512</v>
      </c>
      <c r="C114" s="3" t="s">
        <v>519</v>
      </c>
    </row>
    <row r="137" spans="1:2" x14ac:dyDescent="0.25">
      <c r="A137" s="3" t="s">
        <v>632</v>
      </c>
      <c r="B137" s="3" t="s">
        <v>633</v>
      </c>
    </row>
  </sheetData>
  <mergeCells count="17">
    <mergeCell ref="C20:H20"/>
    <mergeCell ref="EA20:EL20"/>
    <mergeCell ref="CQ20:DB20"/>
    <mergeCell ref="DC20:DN20"/>
    <mergeCell ref="AU20:BF20"/>
    <mergeCell ref="AI20:AT20"/>
    <mergeCell ref="W20:AH20"/>
    <mergeCell ref="DO20:DZ20"/>
    <mergeCell ref="K20:V20"/>
    <mergeCell ref="CE20:CP20"/>
    <mergeCell ref="BS20:CD20"/>
    <mergeCell ref="BG20:BR20"/>
    <mergeCell ref="FK20:FV20"/>
    <mergeCell ref="EY20:FJ20"/>
    <mergeCell ref="GI20:GT20"/>
    <mergeCell ref="FW20:GH20"/>
    <mergeCell ref="EM20:EX20"/>
  </mergeCells>
  <phoneticPr fontId="0" type="noConversion"/>
  <conditionalFormatting sqref="A1:XFD20 A21:KH21 KJ21:XFD21 A22:XFD1048576">
    <cfRule type="containsText" dxfId="21" priority="1" operator="containsText" text="ns">
      <formula>NOT(ISERROR(SEARCH("ns",A1)))</formula>
    </cfRule>
    <cfRule type="cellIs" dxfId="20" priority="3" stopIfTrue="1" operator="greaterThan">
      <formula>40</formula>
    </cfRule>
  </conditionalFormatting>
  <conditionalFormatting sqref="K22:EL63 K65:EL69">
    <cfRule type="cellIs" dxfId="19" priority="12" stopIfTrue="1" operator="greaterThanOrEqual">
      <formula>80</formula>
    </cfRule>
    <cfRule type="cellIs" dxfId="18" priority="13" stopIfTrue="1" operator="greaterThan">
      <formula>40</formula>
    </cfRule>
  </conditionalFormatting>
  <conditionalFormatting sqref="K98:FV99">
    <cfRule type="cellIs" dxfId="17" priority="8" stopIfTrue="1" operator="greaterThanOrEqual">
      <formula>80</formula>
    </cfRule>
    <cfRule type="cellIs" dxfId="16" priority="9" stopIfTrue="1" operator="greaterThan">
      <formula>40</formula>
    </cfRule>
  </conditionalFormatting>
  <conditionalFormatting sqref="EM22:FV32 FU33:FV33 EM34:FV34 FU35:FV35 EM36:FV36 FU37:FV37 EM38:FV52 EM53:FC53 FG53:FJ53 EM54:FJ63 FK57:FV63 FU64:FV64 EM65:FV68 EM69:FT97 FU72:FV97">
    <cfRule type="cellIs" dxfId="15" priority="16" stopIfTrue="1" operator="greaterThanOrEqual">
      <formula>80</formula>
    </cfRule>
    <cfRule type="cellIs" dxfId="14" priority="17" stopIfTrue="1" operator="greaterThanOrEqual">
      <formula>40</formula>
    </cfRule>
  </conditionalFormatting>
  <conditionalFormatting sqref="FS53:FV53 FK53:FQ56 FR54:FV56 FU69:FV69">
    <cfRule type="cellIs" dxfId="13" priority="10" stopIfTrue="1" operator="greaterThanOrEqual">
      <formula>80</formula>
    </cfRule>
    <cfRule type="cellIs" dxfId="12" priority="11" stopIfTrue="1" operator="greaterThanOrEqual">
      <formula>40</formula>
    </cfRule>
  </conditionalFormatting>
  <conditionalFormatting sqref="FX1:GG1048576">
    <cfRule type="cellIs" dxfId="11" priority="7" stopIfTrue="1" operator="greaterThanOrEqual">
      <formula>40</formula>
    </cfRule>
  </conditionalFormatting>
  <conditionalFormatting sqref="GH1:GM19 GH20:GI20 GH21:GM1048576">
    <cfRule type="cellIs" dxfId="10" priority="4" stopIfTrue="1" operator="greaterThanOrEqual">
      <formula>40</formula>
    </cfRule>
  </conditionalFormatting>
  <pageMargins left="0.22" right="0.24" top="0.98425196850393704" bottom="0.98425196850393704" header="0.51181102362204722" footer="0.51181102362204722"/>
  <pageSetup paperSize="9" scale="45" fitToHeight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D944-EE5B-4C0F-965E-A36712CACFCE}">
  <dimension ref="A1"/>
  <sheetViews>
    <sheetView workbookViewId="0">
      <selection activeCell="F42" sqref="F42"/>
    </sheetView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G84"/>
  <sheetViews>
    <sheetView showGridLines="0" topLeftCell="A22" zoomScale="70" workbookViewId="0">
      <pane xSplit="8" topLeftCell="AV1" activePane="topRight" state="frozenSplit"/>
      <selection activeCell="A9" sqref="A9"/>
      <selection pane="topRight" activeCell="AX26" sqref="AX26"/>
    </sheetView>
  </sheetViews>
  <sheetFormatPr defaultColWidth="9.21875" defaultRowHeight="15" x14ac:dyDescent="0.25"/>
  <cols>
    <col min="1" max="1" width="12.77734375" style="3" customWidth="1"/>
    <col min="2" max="2" width="51.5546875" style="3" customWidth="1"/>
    <col min="3" max="3" width="18.21875" style="3" customWidth="1"/>
    <col min="4" max="4" width="11.21875" style="5" customWidth="1"/>
    <col min="5" max="5" width="9.44140625" style="5" customWidth="1"/>
    <col min="6" max="6" width="11.21875" style="5" customWidth="1"/>
    <col min="7" max="7" width="16" style="5" customWidth="1"/>
    <col min="8" max="8" width="13.44140625" style="57" customWidth="1"/>
    <col min="9" max="11" width="13.21875" style="117" hidden="1" customWidth="1"/>
    <col min="12" max="14" width="13.21875" style="121" hidden="1" customWidth="1"/>
    <col min="15" max="17" width="13.21875" style="115" hidden="1" customWidth="1"/>
    <col min="18" max="23" width="13.21875" style="121" hidden="1" customWidth="1"/>
    <col min="24" max="26" width="13.21875" style="125" hidden="1" customWidth="1"/>
    <col min="27" max="29" width="13.21875" style="117" hidden="1" customWidth="1"/>
    <col min="30" max="31" width="13.21875" style="119" hidden="1" customWidth="1"/>
    <col min="32" max="32" width="13.21875" style="95" hidden="1" customWidth="1"/>
    <col min="33" max="35" width="13.21875" style="60" hidden="1" customWidth="1"/>
    <col min="36" max="38" width="13.21875" style="70" hidden="1" customWidth="1"/>
    <col min="39" max="41" width="13.21875" style="103" hidden="1" customWidth="1"/>
    <col min="42" max="42" width="10.77734375" style="95" hidden="1" customWidth="1"/>
    <col min="43" max="43" width="14.77734375" style="95" hidden="1" customWidth="1"/>
    <col min="44" max="44" width="16" style="95" hidden="1" customWidth="1"/>
    <col min="45" max="45" width="12.21875" style="87" hidden="1" customWidth="1"/>
    <col min="46" max="46" width="14.44140625" style="87" hidden="1" customWidth="1"/>
    <col min="47" max="47" width="12.44140625" style="88" hidden="1" customWidth="1"/>
    <col min="48" max="48" width="10.5546875" style="60" customWidth="1"/>
    <col min="49" max="49" width="15.44140625" style="60" customWidth="1"/>
    <col min="50" max="50" width="12.77734375" style="61" customWidth="1"/>
    <col min="51" max="51" width="10.77734375" style="70" customWidth="1"/>
    <col min="52" max="52" width="15.44140625" style="70" customWidth="1"/>
    <col min="53" max="53" width="12" style="70" customWidth="1"/>
    <col min="54" max="16384" width="9.21875" style="3"/>
  </cols>
  <sheetData>
    <row r="1" spans="2:31" ht="18" x14ac:dyDescent="0.4">
      <c r="B1" s="4" t="s">
        <v>545</v>
      </c>
    </row>
    <row r="5" spans="2:31" ht="12.75" customHeight="1" x14ac:dyDescent="0.25">
      <c r="D5" s="6"/>
      <c r="F5" s="6"/>
      <c r="G5" s="6"/>
      <c r="H5" s="58"/>
      <c r="I5" s="118"/>
      <c r="J5" s="118"/>
      <c r="K5" s="118"/>
      <c r="L5" s="122"/>
      <c r="M5" s="122"/>
      <c r="N5" s="122"/>
      <c r="O5" s="116"/>
      <c r="P5" s="116"/>
      <c r="Q5" s="116"/>
      <c r="R5" s="122"/>
      <c r="S5" s="122"/>
      <c r="T5" s="122"/>
      <c r="U5" s="122"/>
      <c r="V5" s="122"/>
      <c r="W5" s="122"/>
      <c r="X5" s="126"/>
      <c r="Y5" s="126"/>
      <c r="Z5" s="126"/>
      <c r="AA5" s="118"/>
      <c r="AB5" s="118"/>
      <c r="AC5" s="118"/>
      <c r="AD5" s="120"/>
      <c r="AE5" s="120"/>
    </row>
    <row r="6" spans="2:31" ht="15.6" thickBot="1" x14ac:dyDescent="0.3">
      <c r="D6" s="6"/>
      <c r="F6" s="6"/>
      <c r="H6" s="58"/>
      <c r="I6" s="118"/>
      <c r="J6" s="118"/>
      <c r="K6" s="118"/>
      <c r="L6" s="122"/>
      <c r="M6" s="122"/>
      <c r="N6" s="122"/>
      <c r="O6" s="116"/>
      <c r="P6" s="116"/>
      <c r="Q6" s="116"/>
      <c r="R6" s="122"/>
      <c r="S6" s="122"/>
      <c r="T6" s="122"/>
      <c r="U6" s="122"/>
      <c r="V6" s="122"/>
      <c r="W6" s="122"/>
      <c r="X6" s="126"/>
      <c r="Y6" s="126"/>
      <c r="Z6" s="126"/>
      <c r="AA6" s="118"/>
      <c r="AB6" s="118"/>
      <c r="AC6" s="118"/>
      <c r="AD6" s="120"/>
      <c r="AE6" s="120"/>
    </row>
    <row r="7" spans="2:31" ht="15.6" x14ac:dyDescent="0.3">
      <c r="B7" s="7" t="s">
        <v>9</v>
      </c>
      <c r="C7" s="8"/>
      <c r="D7" s="6"/>
      <c r="E7" s="3"/>
      <c r="F7" s="3"/>
      <c r="G7" s="6"/>
      <c r="H7" s="58"/>
      <c r="I7" s="118"/>
      <c r="J7" s="118"/>
      <c r="K7" s="118"/>
      <c r="L7" s="122"/>
      <c r="M7" s="122"/>
      <c r="N7" s="122"/>
      <c r="O7" s="116"/>
      <c r="P7" s="116"/>
      <c r="Q7" s="116"/>
      <c r="R7" s="122"/>
      <c r="S7" s="122"/>
      <c r="T7" s="122"/>
      <c r="U7" s="122"/>
      <c r="V7" s="122"/>
      <c r="W7" s="122"/>
      <c r="X7" s="126"/>
      <c r="Y7" s="126"/>
      <c r="Z7" s="126"/>
      <c r="AA7" s="118"/>
      <c r="AB7" s="118"/>
      <c r="AC7" s="118"/>
      <c r="AD7" s="120"/>
      <c r="AE7" s="120"/>
    </row>
    <row r="8" spans="2:31" ht="15.6" x14ac:dyDescent="0.3">
      <c r="B8" s="9" t="s">
        <v>11</v>
      </c>
      <c r="C8" s="10"/>
      <c r="D8" s="6"/>
      <c r="F8" s="6"/>
      <c r="G8" s="6"/>
      <c r="H8" s="58"/>
      <c r="I8" s="118"/>
      <c r="J8" s="118"/>
      <c r="K8" s="118"/>
      <c r="L8" s="122"/>
      <c r="M8" s="122"/>
      <c r="N8" s="122"/>
      <c r="O8" s="116"/>
      <c r="P8" s="116"/>
      <c r="Q8" s="116"/>
      <c r="R8" s="122"/>
      <c r="S8" s="122"/>
      <c r="T8" s="122"/>
      <c r="U8" s="122"/>
      <c r="V8" s="122"/>
      <c r="W8" s="122"/>
      <c r="X8" s="126"/>
      <c r="Y8" s="126"/>
      <c r="Z8" s="126"/>
      <c r="AA8" s="118"/>
      <c r="AB8" s="118"/>
      <c r="AC8" s="118"/>
      <c r="AD8" s="120"/>
      <c r="AE8" s="120"/>
    </row>
    <row r="9" spans="2:31" ht="27" customHeight="1" x14ac:dyDescent="0.25">
      <c r="B9" s="207" t="s">
        <v>546</v>
      </c>
      <c r="C9" s="208"/>
      <c r="D9" s="6"/>
      <c r="F9" s="6"/>
      <c r="G9" s="6"/>
      <c r="H9" s="58"/>
      <c r="I9" s="118"/>
      <c r="J9" s="118"/>
      <c r="K9" s="118"/>
      <c r="L9" s="122"/>
      <c r="M9" s="122"/>
      <c r="N9" s="122"/>
      <c r="O9" s="116"/>
      <c r="P9" s="116"/>
      <c r="Q9" s="116"/>
      <c r="R9" s="122"/>
      <c r="S9" s="122"/>
      <c r="T9" s="122"/>
      <c r="U9" s="122"/>
      <c r="V9" s="122"/>
      <c r="W9" s="122"/>
      <c r="X9" s="126"/>
      <c r="Y9" s="126"/>
      <c r="Z9" s="126"/>
      <c r="AA9" s="118"/>
      <c r="AB9" s="118"/>
      <c r="AC9" s="118"/>
      <c r="AD9" s="120"/>
      <c r="AE9" s="120"/>
    </row>
    <row r="10" spans="2:31" ht="14.25" customHeight="1" x14ac:dyDescent="0.25">
      <c r="B10" s="11" t="s">
        <v>547</v>
      </c>
      <c r="C10" s="12">
        <v>0.97</v>
      </c>
      <c r="D10" s="6"/>
      <c r="F10" s="6"/>
      <c r="G10" s="6"/>
      <c r="H10" s="58"/>
      <c r="I10" s="118"/>
      <c r="J10" s="118"/>
      <c r="K10" s="118"/>
      <c r="L10" s="122"/>
      <c r="M10" s="122"/>
      <c r="N10" s="122"/>
      <c r="O10" s="116"/>
      <c r="P10" s="116"/>
      <c r="Q10" s="116"/>
      <c r="R10" s="122"/>
      <c r="S10" s="122"/>
      <c r="T10" s="122"/>
      <c r="U10" s="122"/>
      <c r="V10" s="122"/>
      <c r="W10" s="122"/>
      <c r="X10" s="126"/>
      <c r="Y10" s="126"/>
      <c r="Z10" s="126"/>
      <c r="AA10" s="118"/>
      <c r="AB10" s="118"/>
      <c r="AC10" s="118"/>
      <c r="AD10" s="120"/>
      <c r="AE10" s="120"/>
    </row>
    <row r="11" spans="2:31" ht="14.25" customHeight="1" x14ac:dyDescent="0.25">
      <c r="B11" s="11" t="s">
        <v>583</v>
      </c>
      <c r="C11" s="12">
        <v>1.0900000000000001</v>
      </c>
      <c r="D11" s="6"/>
      <c r="F11" s="6"/>
      <c r="G11" s="6"/>
      <c r="H11" s="58"/>
      <c r="I11" s="118"/>
      <c r="J11" s="118"/>
      <c r="K11" s="118"/>
      <c r="L11" s="122"/>
      <c r="M11" s="122"/>
      <c r="N11" s="122"/>
      <c r="O11" s="116"/>
      <c r="P11" s="116"/>
      <c r="Q11" s="116"/>
      <c r="R11" s="122"/>
      <c r="S11" s="122"/>
      <c r="T11" s="122"/>
      <c r="U11" s="122"/>
      <c r="V11" s="122"/>
      <c r="W11" s="122"/>
      <c r="X11" s="126"/>
      <c r="Y11" s="126"/>
      <c r="Z11" s="126"/>
      <c r="AA11" s="118"/>
      <c r="AB11" s="118"/>
      <c r="AC11" s="118"/>
      <c r="AD11" s="120"/>
      <c r="AE11" s="120"/>
    </row>
    <row r="12" spans="2:31" ht="14.25" customHeight="1" x14ac:dyDescent="0.25">
      <c r="B12" s="11" t="s">
        <v>582</v>
      </c>
      <c r="C12" s="12">
        <v>1.1499999999999999</v>
      </c>
      <c r="D12" s="6"/>
      <c r="F12" s="6"/>
      <c r="G12" s="6"/>
      <c r="H12" s="58"/>
      <c r="I12" s="118"/>
      <c r="J12" s="118"/>
      <c r="K12" s="118"/>
      <c r="L12" s="122"/>
      <c r="M12" s="122"/>
      <c r="N12" s="122"/>
      <c r="O12" s="116"/>
      <c r="P12" s="116"/>
      <c r="Q12" s="116"/>
      <c r="R12" s="122"/>
      <c r="S12" s="122"/>
      <c r="T12" s="122"/>
      <c r="U12" s="122"/>
      <c r="V12" s="122"/>
      <c r="W12" s="122"/>
      <c r="X12" s="126"/>
      <c r="Y12" s="126"/>
      <c r="Z12" s="126"/>
      <c r="AA12" s="118"/>
      <c r="AB12" s="118"/>
      <c r="AC12" s="118"/>
      <c r="AD12" s="120"/>
      <c r="AE12" s="120"/>
    </row>
    <row r="13" spans="2:31" ht="14.25" customHeight="1" x14ac:dyDescent="0.25">
      <c r="B13" s="11" t="s">
        <v>581</v>
      </c>
      <c r="C13" s="12">
        <v>1.05</v>
      </c>
      <c r="D13" s="6"/>
      <c r="F13" s="6"/>
      <c r="G13" s="6"/>
      <c r="H13" s="58"/>
      <c r="I13" s="118"/>
      <c r="J13" s="118"/>
      <c r="K13" s="118"/>
      <c r="L13" s="122"/>
      <c r="M13" s="122"/>
      <c r="N13" s="122"/>
      <c r="O13" s="116"/>
      <c r="P13" s="116"/>
      <c r="Q13" s="116"/>
      <c r="R13" s="122"/>
      <c r="S13" s="122"/>
      <c r="T13" s="122"/>
      <c r="U13" s="122"/>
      <c r="V13" s="122"/>
      <c r="W13" s="122"/>
      <c r="X13" s="126"/>
      <c r="Y13" s="126"/>
      <c r="Z13" s="126"/>
      <c r="AA13" s="118"/>
      <c r="AB13" s="118"/>
      <c r="AC13" s="118"/>
      <c r="AD13" s="120"/>
      <c r="AE13" s="120"/>
    </row>
    <row r="14" spans="2:31" ht="14.25" customHeight="1" x14ac:dyDescent="0.25">
      <c r="B14" s="11" t="s">
        <v>548</v>
      </c>
      <c r="C14" s="12">
        <v>1.19</v>
      </c>
      <c r="D14" s="6"/>
      <c r="F14" s="6"/>
      <c r="G14" s="6"/>
      <c r="H14" s="58"/>
      <c r="I14" s="118"/>
      <c r="J14" s="118"/>
      <c r="K14" s="118"/>
      <c r="L14" s="122"/>
      <c r="M14" s="122"/>
      <c r="N14" s="122"/>
      <c r="O14" s="116"/>
      <c r="P14" s="116"/>
      <c r="Q14" s="116"/>
      <c r="R14" s="122"/>
      <c r="S14" s="122"/>
      <c r="T14" s="122"/>
      <c r="U14" s="122"/>
      <c r="V14" s="122"/>
      <c r="W14" s="122"/>
      <c r="X14" s="126"/>
      <c r="Y14" s="126"/>
      <c r="Z14" s="126"/>
      <c r="AA14" s="118"/>
      <c r="AB14" s="118"/>
      <c r="AC14" s="118"/>
      <c r="AD14" s="120"/>
      <c r="AE14" s="120"/>
    </row>
    <row r="15" spans="2:31" ht="14.25" customHeight="1" x14ac:dyDescent="0.25">
      <c r="B15" s="11" t="s">
        <v>549</v>
      </c>
      <c r="C15" s="12">
        <v>1.24</v>
      </c>
      <c r="D15" s="6"/>
      <c r="F15" s="6"/>
      <c r="G15" s="6"/>
      <c r="H15" s="58"/>
      <c r="I15" s="118"/>
      <c r="J15" s="118"/>
      <c r="K15" s="118"/>
      <c r="L15" s="122"/>
      <c r="M15" s="122"/>
      <c r="N15" s="122"/>
      <c r="O15" s="116"/>
      <c r="P15" s="116"/>
      <c r="Q15" s="116"/>
      <c r="R15" s="122"/>
      <c r="S15" s="122"/>
      <c r="T15" s="122"/>
      <c r="U15" s="122"/>
      <c r="V15" s="122"/>
      <c r="W15" s="122"/>
      <c r="X15" s="126"/>
      <c r="Y15" s="126"/>
      <c r="Z15" s="126"/>
      <c r="AA15" s="118"/>
      <c r="AB15" s="118"/>
      <c r="AC15" s="118"/>
      <c r="AD15" s="120"/>
      <c r="AE15" s="120"/>
    </row>
    <row r="16" spans="2:31" x14ac:dyDescent="0.25">
      <c r="B16" s="11" t="s">
        <v>550</v>
      </c>
      <c r="C16" s="13">
        <v>1.28</v>
      </c>
      <c r="D16" s="6"/>
      <c r="F16" s="6"/>
      <c r="G16" s="6"/>
      <c r="H16" s="58"/>
      <c r="I16" s="118"/>
      <c r="J16" s="118"/>
      <c r="K16" s="118"/>
      <c r="L16" s="122"/>
      <c r="M16" s="122"/>
      <c r="N16" s="122"/>
      <c r="O16" s="116"/>
      <c r="P16" s="116"/>
      <c r="Q16" s="116"/>
      <c r="R16" s="122"/>
      <c r="S16" s="122"/>
      <c r="T16" s="122"/>
      <c r="U16" s="122"/>
      <c r="V16" s="122"/>
      <c r="W16" s="122"/>
      <c r="X16" s="126"/>
      <c r="Y16" s="126"/>
      <c r="Z16" s="126"/>
      <c r="AA16" s="103"/>
      <c r="AB16" s="124"/>
      <c r="AC16" s="118"/>
      <c r="AD16" s="120"/>
      <c r="AE16" s="120"/>
    </row>
    <row r="17" spans="1:53" x14ac:dyDescent="0.25">
      <c r="B17" s="11" t="s">
        <v>551</v>
      </c>
      <c r="C17" s="12">
        <v>1.07</v>
      </c>
      <c r="D17" s="6"/>
      <c r="F17" s="6"/>
      <c r="G17" s="6"/>
      <c r="H17" s="58"/>
      <c r="I17" s="118"/>
      <c r="J17" s="118"/>
      <c r="K17" s="118"/>
      <c r="L17" s="122"/>
      <c r="M17" s="122"/>
      <c r="N17" s="122"/>
      <c r="O17" s="116"/>
      <c r="P17" s="116"/>
      <c r="Q17" s="116"/>
      <c r="R17" s="122"/>
      <c r="S17" s="122"/>
      <c r="T17" s="122"/>
      <c r="U17" s="122"/>
      <c r="V17" s="122"/>
      <c r="W17" s="122"/>
      <c r="X17" s="126"/>
      <c r="Y17" s="126"/>
      <c r="Z17" s="126"/>
      <c r="AA17" s="103"/>
      <c r="AB17" s="124"/>
      <c r="AC17" s="118"/>
      <c r="AD17" s="120"/>
      <c r="AE17" s="120"/>
    </row>
    <row r="18" spans="1:53" x14ac:dyDescent="0.25">
      <c r="B18" s="11" t="s">
        <v>552</v>
      </c>
      <c r="C18" s="12">
        <v>0.98</v>
      </c>
      <c r="AA18" s="103"/>
      <c r="AB18" s="124"/>
    </row>
    <row r="19" spans="1:53" x14ac:dyDescent="0.25">
      <c r="B19" s="11" t="s">
        <v>553</v>
      </c>
      <c r="C19" s="12">
        <v>1.02</v>
      </c>
      <c r="AA19" s="103"/>
      <c r="AB19" s="124"/>
    </row>
    <row r="20" spans="1:53" ht="15.6" thickBot="1" x14ac:dyDescent="0.3">
      <c r="B20" s="14" t="s">
        <v>554</v>
      </c>
      <c r="C20" s="15">
        <v>1.06</v>
      </c>
      <c r="AA20" s="103"/>
      <c r="AB20" s="124"/>
    </row>
    <row r="21" spans="1:53" ht="15.6" x14ac:dyDescent="0.3">
      <c r="B21" s="209" t="s">
        <v>0</v>
      </c>
      <c r="C21" s="210"/>
      <c r="AA21" s="103"/>
      <c r="AB21" s="124"/>
    </row>
    <row r="22" spans="1:53" ht="15.6" x14ac:dyDescent="0.3">
      <c r="B22" s="211" t="s">
        <v>8</v>
      </c>
      <c r="C22" s="212"/>
      <c r="AA22" s="103"/>
      <c r="AB22" s="124"/>
    </row>
    <row r="23" spans="1:53" ht="15.6" thickBot="1" x14ac:dyDescent="0.3">
      <c r="B23" s="16" t="s">
        <v>14</v>
      </c>
      <c r="C23" s="17"/>
      <c r="AB23" s="103"/>
      <c r="AX23" s="60"/>
      <c r="AY23" s="71"/>
      <c r="AZ23" s="72"/>
      <c r="BA23" s="73"/>
    </row>
    <row r="24" spans="1:53" x14ac:dyDescent="0.25">
      <c r="AB24" s="103"/>
      <c r="AX24" s="60"/>
      <c r="AY24" s="74"/>
      <c r="BA24" s="75"/>
    </row>
    <row r="25" spans="1:53" ht="15.6" x14ac:dyDescent="0.3">
      <c r="B25" s="18"/>
      <c r="C25" s="18"/>
      <c r="AB25" s="103"/>
      <c r="AX25" s="60"/>
      <c r="AY25" s="74"/>
      <c r="BA25" s="75"/>
    </row>
    <row r="26" spans="1:53" ht="16.2" thickBot="1" x14ac:dyDescent="0.35">
      <c r="B26" s="18"/>
      <c r="C26" s="18"/>
      <c r="AB26" s="103"/>
      <c r="AX26" s="60"/>
      <c r="AY26" s="76"/>
      <c r="AZ26" s="77"/>
      <c r="BA26" s="78"/>
    </row>
    <row r="27" spans="1:53" ht="15.75" customHeight="1" thickBot="1" x14ac:dyDescent="0.35">
      <c r="B27" s="230" t="s">
        <v>5</v>
      </c>
      <c r="C27" s="231"/>
      <c r="D27" s="231"/>
      <c r="E27" s="231"/>
      <c r="F27" s="231"/>
      <c r="G27" s="231"/>
      <c r="H27" s="232"/>
      <c r="I27" s="219" t="s">
        <v>118</v>
      </c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96"/>
      <c r="AQ27" s="96"/>
      <c r="AR27" s="96"/>
      <c r="AS27" s="89"/>
      <c r="AT27" s="89"/>
      <c r="AU27" s="90"/>
      <c r="AV27" s="62"/>
      <c r="AW27" s="62"/>
      <c r="AX27" s="63"/>
      <c r="AY27" s="79"/>
      <c r="AZ27" s="79"/>
      <c r="BA27" s="80"/>
    </row>
    <row r="28" spans="1:53" ht="13.5" customHeight="1" thickBot="1" x14ac:dyDescent="0.3">
      <c r="B28" s="233"/>
      <c r="C28" s="234"/>
      <c r="D28" s="234"/>
      <c r="E28" s="234"/>
      <c r="F28" s="234"/>
      <c r="G28" s="234"/>
      <c r="H28" s="235"/>
      <c r="I28" s="216">
        <v>2000</v>
      </c>
      <c r="J28" s="217"/>
      <c r="K28" s="218"/>
      <c r="L28" s="213">
        <v>2001</v>
      </c>
      <c r="M28" s="214"/>
      <c r="N28" s="215"/>
      <c r="O28" s="227">
        <v>2002</v>
      </c>
      <c r="P28" s="228"/>
      <c r="Q28" s="229"/>
      <c r="R28" s="226">
        <v>2003</v>
      </c>
      <c r="S28" s="214"/>
      <c r="T28" s="215"/>
      <c r="U28" s="226">
        <v>2004</v>
      </c>
      <c r="V28" s="214"/>
      <c r="W28" s="215"/>
      <c r="X28" s="223">
        <v>2005</v>
      </c>
      <c r="Y28" s="224"/>
      <c r="Z28" s="225"/>
      <c r="AA28" s="191">
        <v>2006</v>
      </c>
      <c r="AB28" s="192"/>
      <c r="AC28" s="192"/>
      <c r="AD28" s="194">
        <v>2007</v>
      </c>
      <c r="AE28" s="195"/>
      <c r="AF28" s="195"/>
      <c r="AG28" s="196">
        <v>2008</v>
      </c>
      <c r="AH28" s="197"/>
      <c r="AI28" s="197"/>
      <c r="AJ28" s="221">
        <v>2009</v>
      </c>
      <c r="AK28" s="222"/>
      <c r="AL28" s="222"/>
      <c r="AM28" s="191">
        <v>2010</v>
      </c>
      <c r="AN28" s="192"/>
      <c r="AO28" s="193"/>
      <c r="AP28" s="194">
        <v>2011</v>
      </c>
      <c r="AQ28" s="195"/>
      <c r="AR28" s="198"/>
      <c r="AS28" s="205">
        <v>2012</v>
      </c>
      <c r="AT28" s="206"/>
      <c r="AU28" s="206"/>
      <c r="AV28" s="202">
        <v>2013</v>
      </c>
      <c r="AW28" s="203"/>
      <c r="AX28" s="204"/>
      <c r="AY28" s="199">
        <v>2014</v>
      </c>
      <c r="AZ28" s="200"/>
      <c r="BA28" s="201"/>
    </row>
    <row r="29" spans="1:53" s="21" customFormat="1" ht="63" customHeight="1" x14ac:dyDescent="0.25">
      <c r="A29" s="19" t="s">
        <v>4</v>
      </c>
      <c r="B29" s="19" t="s">
        <v>3</v>
      </c>
      <c r="C29" s="19" t="s">
        <v>75</v>
      </c>
      <c r="D29" s="20" t="s">
        <v>83</v>
      </c>
      <c r="E29" s="20" t="s">
        <v>1</v>
      </c>
      <c r="F29" s="20" t="s">
        <v>2</v>
      </c>
      <c r="G29" s="20" t="s">
        <v>10</v>
      </c>
      <c r="H29" s="59" t="s">
        <v>101</v>
      </c>
      <c r="I29" s="129" t="s">
        <v>6</v>
      </c>
      <c r="J29" s="105" t="s">
        <v>7</v>
      </c>
      <c r="K29" s="106" t="s">
        <v>13</v>
      </c>
      <c r="L29" s="112" t="s">
        <v>6</v>
      </c>
      <c r="M29" s="65" t="s">
        <v>7</v>
      </c>
      <c r="N29" s="123" t="s">
        <v>13</v>
      </c>
      <c r="O29" s="110" t="s">
        <v>6</v>
      </c>
      <c r="P29" s="82" t="s">
        <v>7</v>
      </c>
      <c r="Q29" s="128" t="s">
        <v>13</v>
      </c>
      <c r="R29" s="112" t="s">
        <v>6</v>
      </c>
      <c r="S29" s="65" t="s">
        <v>7</v>
      </c>
      <c r="T29" s="123" t="s">
        <v>13</v>
      </c>
      <c r="U29" s="112" t="s">
        <v>6</v>
      </c>
      <c r="V29" s="65" t="s">
        <v>7</v>
      </c>
      <c r="W29" s="123" t="s">
        <v>13</v>
      </c>
      <c r="X29" s="91" t="s">
        <v>6</v>
      </c>
      <c r="Y29" s="92" t="s">
        <v>7</v>
      </c>
      <c r="Z29" s="127" t="s">
        <v>13</v>
      </c>
      <c r="AA29" s="104" t="s">
        <v>6</v>
      </c>
      <c r="AB29" s="105" t="s">
        <v>7</v>
      </c>
      <c r="AC29" s="106" t="s">
        <v>13</v>
      </c>
      <c r="AD29" s="97" t="s">
        <v>6</v>
      </c>
      <c r="AE29" s="98" t="s">
        <v>7</v>
      </c>
      <c r="AF29" s="98" t="s">
        <v>13</v>
      </c>
      <c r="AG29" s="112" t="s">
        <v>6</v>
      </c>
      <c r="AH29" s="65" t="s">
        <v>7</v>
      </c>
      <c r="AI29" s="65" t="s">
        <v>13</v>
      </c>
      <c r="AJ29" s="110" t="s">
        <v>6</v>
      </c>
      <c r="AK29" s="82" t="s">
        <v>7</v>
      </c>
      <c r="AL29" s="82" t="s">
        <v>13</v>
      </c>
      <c r="AM29" s="104" t="s">
        <v>6</v>
      </c>
      <c r="AN29" s="105" t="s">
        <v>7</v>
      </c>
      <c r="AO29" s="106" t="s">
        <v>13</v>
      </c>
      <c r="AP29" s="97" t="s">
        <v>6</v>
      </c>
      <c r="AQ29" s="98" t="s">
        <v>7</v>
      </c>
      <c r="AR29" s="99" t="s">
        <v>13</v>
      </c>
      <c r="AS29" s="91" t="s">
        <v>6</v>
      </c>
      <c r="AT29" s="92" t="s">
        <v>7</v>
      </c>
      <c r="AU29" s="92" t="s">
        <v>13</v>
      </c>
      <c r="AV29" s="64" t="s">
        <v>6</v>
      </c>
      <c r="AW29" s="65" t="s">
        <v>7</v>
      </c>
      <c r="AX29" s="65" t="s">
        <v>13</v>
      </c>
      <c r="AY29" s="81" t="s">
        <v>6</v>
      </c>
      <c r="AZ29" s="82" t="s">
        <v>7</v>
      </c>
      <c r="BA29" s="82" t="s">
        <v>13</v>
      </c>
    </row>
    <row r="30" spans="1:53" s="22" customFormat="1" x14ac:dyDescent="0.25">
      <c r="A30" s="22" t="str">
        <f>Summary!B22</f>
        <v>RY1</v>
      </c>
      <c r="B30" s="22" t="str">
        <f>Summary!C22</f>
        <v>Civic Centre, Station Road, Addlestone</v>
      </c>
      <c r="C30" s="22" t="str">
        <f>Summary!D22</f>
        <v>Roadside</v>
      </c>
      <c r="D30" s="23" t="str">
        <f>Summary!E22</f>
        <v>B3121</v>
      </c>
      <c r="E30" s="23">
        <f>Summary!F22</f>
        <v>505095</v>
      </c>
      <c r="F30" s="23">
        <f>Summary!G22</f>
        <v>164623</v>
      </c>
      <c r="G30" s="23">
        <f>Summary!H22</f>
        <v>2</v>
      </c>
      <c r="H30" s="24" t="str">
        <f>Summary!J22</f>
        <v>Y</v>
      </c>
      <c r="I30" s="130">
        <f>((COUNT(Summary!K22:V22))/12)*100</f>
        <v>100</v>
      </c>
      <c r="J30" s="107">
        <f>AVERAGE(Summary!K22:V22)</f>
        <v>35.916666666666664</v>
      </c>
      <c r="K30" s="107">
        <f>J30*$C$10</f>
        <v>34.839166666666664</v>
      </c>
      <c r="L30" s="67">
        <f>((COUNT(Summary!W22:AH22))/12)*100</f>
        <v>100</v>
      </c>
      <c r="M30" s="67">
        <f>AVERAGE(Summary!W22:AH22)</f>
        <v>37.166666666666664</v>
      </c>
      <c r="N30" s="67">
        <f>M30*$C$11</f>
        <v>40.51166666666667</v>
      </c>
      <c r="O30" s="86">
        <f>((COUNT(Summary!AI22:AT22))/12)*100</f>
        <v>100</v>
      </c>
      <c r="P30" s="86">
        <f>AVERAGE(Summary!AI22:AT22)</f>
        <v>36.083333333333336</v>
      </c>
      <c r="Q30" s="86">
        <f>P30*$C$12</f>
        <v>41.49583333333333</v>
      </c>
      <c r="R30" s="67">
        <f>((COUNT(Summary!AU22:BF22))/12)*100</f>
        <v>91.666666666666657</v>
      </c>
      <c r="S30" s="67">
        <f>AVERAGE(Summary!AU22:BF22)</f>
        <v>35.454545454545453</v>
      </c>
      <c r="T30" s="67">
        <f>S30*$C$13</f>
        <v>37.227272727272727</v>
      </c>
      <c r="U30" s="67">
        <f>((COUNT(Summary!BG22:BR22))/12)*100</f>
        <v>100</v>
      </c>
      <c r="V30" s="67">
        <f>AVERAGE(Summary!BG22:BR22)</f>
        <v>35.083333333333336</v>
      </c>
      <c r="W30" s="67">
        <f>V30*$C$14</f>
        <v>41.749166666666667</v>
      </c>
      <c r="X30" s="93">
        <f>((COUNT(Summary!BS22:CD22))/12)*100</f>
        <v>58.333333333333336</v>
      </c>
      <c r="Y30" s="93">
        <f>AVERAGE(Summary!BS22:CD22)</f>
        <v>23</v>
      </c>
      <c r="Z30" s="93">
        <f>Y30*$C$15</f>
        <v>28.52</v>
      </c>
      <c r="AA30" s="107">
        <f>((COUNT(Summary!CE22:CP22))/12)*100</f>
        <v>83.333333333333343</v>
      </c>
      <c r="AB30" s="107">
        <f>AVERAGE(Summary!CE22:CP22)</f>
        <v>29</v>
      </c>
      <c r="AC30" s="107">
        <f>AB30*$C$16</f>
        <v>37.119999999999997</v>
      </c>
      <c r="AD30" s="100">
        <f>((COUNT(Summary!CQ22:DB22))/12)*100</f>
        <v>100</v>
      </c>
      <c r="AE30" s="100">
        <f>AVERAGE(Summary!CQ22:DB22)</f>
        <v>38.583333333333336</v>
      </c>
      <c r="AF30" s="100">
        <f>AE30*$C$17</f>
        <v>41.284166666666671</v>
      </c>
      <c r="AG30" s="67">
        <f>((COUNT(Summary!DC22:DN22))/12)*100</f>
        <v>91.666666666666657</v>
      </c>
      <c r="AH30" s="67">
        <f>AVERAGE(Summary!DC22:DN22)</f>
        <v>37.636363636363633</v>
      </c>
      <c r="AI30" s="67">
        <f>AH30*$C$18</f>
        <v>36.883636363636363</v>
      </c>
      <c r="AJ30" s="86">
        <f>((COUNT(Summary!DO22:DZ22))/12)*100</f>
        <v>83.333333333333343</v>
      </c>
      <c r="AK30" s="86">
        <f>AVERAGE(Summary!DO22:DZ22)</f>
        <v>39.299999999999997</v>
      </c>
      <c r="AL30" s="86">
        <f>AK30*$C$19</f>
        <v>40.085999999999999</v>
      </c>
      <c r="AM30" s="107">
        <f>((COUNT(Summary!EA22:EL22))/12)*100</f>
        <v>91.666666666666657</v>
      </c>
      <c r="AN30" s="107">
        <f>AVERAGE(Summary!EA22:EL22)</f>
        <v>43.636363636363633</v>
      </c>
      <c r="AO30" s="107">
        <f>AN30*$C$20</f>
        <v>46.25454545454545</v>
      </c>
      <c r="AP30" s="100">
        <f>((COUNT(Summary!EM22:EX22))/12)*100</f>
        <v>100</v>
      </c>
      <c r="AQ30" s="100">
        <f>AVERAGE(Summary!EM22:EX22)</f>
        <v>39.833333333333336</v>
      </c>
      <c r="AR30" s="100">
        <f>AQ30*1.06</f>
        <v>42.223333333333336</v>
      </c>
      <c r="AS30" s="93">
        <f>((COUNT(Summary!EY22:FJ22))/12)*100</f>
        <v>91.666666666666657</v>
      </c>
      <c r="AT30" s="93">
        <f>AVERAGE(Summary!EY22:FJ22)</f>
        <v>46.454545454545453</v>
      </c>
      <c r="AU30" s="93">
        <f>AT30*0.87</f>
        <v>40.415454545454544</v>
      </c>
      <c r="AV30" s="66">
        <f>((COUNT(Summary!FK22:FV22))/12)*100</f>
        <v>91.666666666666657</v>
      </c>
      <c r="AW30" s="67">
        <f>AVERAGE(Summary!FK22:FV22)</f>
        <v>47.545454545454547</v>
      </c>
      <c r="AX30" s="67">
        <f>AW30*0.83</f>
        <v>39.462727272727271</v>
      </c>
      <c r="AY30" s="83">
        <f>((COUNT(Summary!FW22:GH22))/12)*100</f>
        <v>100</v>
      </c>
      <c r="AZ30" s="133">
        <f>AVERAGE(Summary!FW22:GH22)</f>
        <v>39.416666666666664</v>
      </c>
      <c r="BA30" s="133">
        <f>AZ30*0.8</f>
        <v>31.533333333333331</v>
      </c>
    </row>
    <row r="31" spans="1:53" s="22" customFormat="1" x14ac:dyDescent="0.25">
      <c r="A31" s="22" t="str">
        <f>Summary!B23</f>
        <v>RY2</v>
      </c>
      <c r="B31" s="22">
        <f>Summary!C23</f>
        <v>0</v>
      </c>
      <c r="C31" s="22">
        <f>Summary!D23</f>
        <v>0</v>
      </c>
      <c r="D31" s="23">
        <f>Summary!E23</f>
        <v>0</v>
      </c>
      <c r="E31" s="23">
        <f>Summary!F23</f>
        <v>0</v>
      </c>
      <c r="F31" s="23">
        <f>Summary!G23</f>
        <v>0</v>
      </c>
      <c r="G31" s="23">
        <f>Summary!H23</f>
        <v>0</v>
      </c>
      <c r="H31" s="24" t="str">
        <f>Summary!J23</f>
        <v>N</v>
      </c>
      <c r="I31" s="130">
        <f>((COUNT(Summary!K23:V23))/12)*100</f>
        <v>100</v>
      </c>
      <c r="J31" s="107">
        <f>AVERAGE(Summary!K23:V23)</f>
        <v>32.5</v>
      </c>
      <c r="K31" s="107">
        <f t="shared" ref="K31:K36" si="0">J31*$C$10</f>
        <v>31.524999999999999</v>
      </c>
      <c r="L31" s="67"/>
      <c r="M31" s="67"/>
      <c r="N31" s="67"/>
      <c r="O31" s="86"/>
      <c r="P31" s="86"/>
      <c r="Q31" s="86"/>
      <c r="R31" s="67">
        <f>((COUNT(Summary!AU23:BF23))/12)*100</f>
        <v>0</v>
      </c>
      <c r="S31" s="67"/>
      <c r="T31" s="67"/>
      <c r="U31" s="67"/>
      <c r="V31" s="67"/>
      <c r="W31" s="67"/>
      <c r="X31" s="93"/>
      <c r="Y31" s="93"/>
      <c r="Z31" s="93"/>
      <c r="AA31" s="107"/>
      <c r="AB31" s="107"/>
      <c r="AC31" s="107"/>
      <c r="AD31" s="100"/>
      <c r="AE31" s="100"/>
      <c r="AF31" s="100"/>
      <c r="AG31" s="67"/>
      <c r="AH31" s="67"/>
      <c r="AI31" s="67"/>
      <c r="AJ31" s="86"/>
      <c r="AK31" s="86"/>
      <c r="AL31" s="86"/>
      <c r="AM31" s="107"/>
      <c r="AN31" s="107"/>
      <c r="AO31" s="107"/>
      <c r="AP31" s="100"/>
      <c r="AQ31" s="100"/>
      <c r="AR31" s="100"/>
      <c r="AS31" s="93"/>
      <c r="AT31" s="93"/>
      <c r="AU31" s="93"/>
      <c r="AV31" s="66"/>
      <c r="AW31" s="67"/>
      <c r="AX31" s="67"/>
      <c r="AY31" s="83"/>
      <c r="AZ31" s="133"/>
      <c r="BA31" s="133"/>
    </row>
    <row r="32" spans="1:53" s="22" customFormat="1" x14ac:dyDescent="0.25">
      <c r="A32" s="22" t="str">
        <f>Summary!B24</f>
        <v>RY3</v>
      </c>
      <c r="B32" s="22" t="str">
        <f>Summary!C24</f>
        <v>Brockhurst Residential Home, Brox Road, Ottershaw</v>
      </c>
      <c r="C32" s="22" t="str">
        <f>Summary!D24</f>
        <v>Urban background</v>
      </c>
      <c r="D32" s="23" t="str">
        <f>Summary!E24</f>
        <v>N/A</v>
      </c>
      <c r="E32" s="23">
        <f>Summary!F24</f>
        <v>502663</v>
      </c>
      <c r="F32" s="23">
        <f>Summary!G24</f>
        <v>163693</v>
      </c>
      <c r="G32" s="23">
        <f>Summary!H24</f>
        <v>7</v>
      </c>
      <c r="H32" s="24" t="str">
        <f>Summary!J24</f>
        <v>N</v>
      </c>
      <c r="I32" s="130">
        <f>((COUNT(Summary!K24:V24))/12)*100</f>
        <v>100</v>
      </c>
      <c r="J32" s="107">
        <f>AVERAGE(Summary!K24:V24)</f>
        <v>25.083333333333332</v>
      </c>
      <c r="K32" s="107">
        <f t="shared" si="0"/>
        <v>24.330833333333331</v>
      </c>
      <c r="L32" s="67">
        <f>((COUNT(Summary!W24:AH24))/12)*100</f>
        <v>100</v>
      </c>
      <c r="M32" s="67">
        <f>AVERAGE(Summary!W24:AH24)</f>
        <v>20.416666666666668</v>
      </c>
      <c r="N32" s="67">
        <f t="shared" ref="N32:N37" si="1">M32*$C$11</f>
        <v>22.25416666666667</v>
      </c>
      <c r="O32" s="86">
        <f>((COUNT(Summary!AI24:AT24))/12)*100</f>
        <v>100</v>
      </c>
      <c r="P32" s="86">
        <f>AVERAGE(Summary!AI24:AT24)</f>
        <v>22.916666666666668</v>
      </c>
      <c r="Q32" s="86">
        <f t="shared" ref="Q32:Q37" si="2">P32*$C$12</f>
        <v>26.354166666666664</v>
      </c>
      <c r="R32" s="67">
        <f>((COUNT(Summary!AU24:BF24))/12)*100</f>
        <v>100</v>
      </c>
      <c r="S32" s="67">
        <f>AVERAGE(Summary!AU24:BF24)</f>
        <v>22.583333333333332</v>
      </c>
      <c r="T32" s="67">
        <f t="shared" ref="T32:T39" si="3">S32*$C$13</f>
        <v>23.712499999999999</v>
      </c>
      <c r="U32" s="67">
        <f>((COUNT(Summary!BG24:BR24))/12)*100</f>
        <v>100</v>
      </c>
      <c r="V32" s="67">
        <f>AVERAGE(Summary!BG24:BR24)</f>
        <v>19.5</v>
      </c>
      <c r="W32" s="67">
        <f t="shared" ref="W32:W40" si="4">V32*$C$14</f>
        <v>23.204999999999998</v>
      </c>
      <c r="X32" s="93">
        <f>((COUNT(Summary!BS24:CD24))/12)*100</f>
        <v>100</v>
      </c>
      <c r="Y32" s="93">
        <f>AVERAGE(Summary!BS24:CD24)</f>
        <v>16.666666666666668</v>
      </c>
      <c r="Z32" s="93">
        <f t="shared" ref="Z32:Z40" si="5">Y32*$C$15</f>
        <v>20.666666666666668</v>
      </c>
      <c r="AA32" s="107">
        <f>((COUNT(Summary!CE24:CP24))/12)*100</f>
        <v>83.333333333333343</v>
      </c>
      <c r="AB32" s="107">
        <f>AVERAGE(Summary!CE24:CP24)</f>
        <v>16</v>
      </c>
      <c r="AC32" s="107">
        <f t="shared" ref="AC32:AC40" si="6">AB32*$C$16</f>
        <v>20.48</v>
      </c>
      <c r="AD32" s="100">
        <f>((COUNT(Summary!CQ24:DB24))/12)*100</f>
        <v>91.666666666666657</v>
      </c>
      <c r="AE32" s="100">
        <f>AVERAGE(Summary!CQ24:DB24)</f>
        <v>20.545454545454547</v>
      </c>
      <c r="AF32" s="100">
        <f t="shared" ref="AF32:AF40" si="7">AE32*$C$17</f>
        <v>21.983636363636368</v>
      </c>
      <c r="AG32" s="67">
        <f>((COUNT(Summary!DC24:DN24))/12)*100</f>
        <v>83.333333333333343</v>
      </c>
      <c r="AH32" s="67">
        <f>AVERAGE(Summary!DC24:DN24)</f>
        <v>20.9</v>
      </c>
      <c r="AI32" s="67">
        <f t="shared" ref="AI32:AI40" si="8">AH32*$C$18</f>
        <v>20.481999999999999</v>
      </c>
      <c r="AJ32" s="86">
        <f>((COUNT(Summary!DO24:DZ24))/12)*100</f>
        <v>100</v>
      </c>
      <c r="AK32" s="86">
        <f>AVERAGE(Summary!DO24:DZ24)</f>
        <v>20.416666666666668</v>
      </c>
      <c r="AL32" s="86">
        <f t="shared" ref="AL32:AL60" si="9">AK32*$C$19</f>
        <v>20.825000000000003</v>
      </c>
      <c r="AM32" s="107">
        <f>((COUNT(Summary!EA24:EL24))/12)*100</f>
        <v>91.666666666666657</v>
      </c>
      <c r="AN32" s="107">
        <f>AVERAGE(Summary!EA24:EL24)</f>
        <v>20.545454545454547</v>
      </c>
      <c r="AO32" s="107">
        <f t="shared" ref="AO32:AO60" si="10">AN32*$C$20</f>
        <v>21.778181818181821</v>
      </c>
      <c r="AP32" s="100">
        <f>((COUNT(Summary!EM24:EX24))/12)*100</f>
        <v>100</v>
      </c>
      <c r="AQ32" s="100">
        <f>AVERAGE(Summary!EM24:EX24)</f>
        <v>18.916666666666668</v>
      </c>
      <c r="AR32" s="100">
        <f t="shared" ref="AR32:AR63" si="11">AQ32*1.06</f>
        <v>20.051666666666669</v>
      </c>
      <c r="AS32" s="93">
        <f>((COUNT(Summary!EY24:FJ24))/12)*100</f>
        <v>100</v>
      </c>
      <c r="AT32" s="93">
        <f>AVERAGE(Summary!EY24:FJ24)</f>
        <v>21.666666666666668</v>
      </c>
      <c r="AU32" s="93">
        <f t="shared" ref="AU32:AU69" si="12">AT32*0.87</f>
        <v>18.850000000000001</v>
      </c>
      <c r="AV32" s="66"/>
      <c r="AW32" s="67"/>
      <c r="AX32" s="67"/>
      <c r="AY32" s="83"/>
      <c r="AZ32" s="133"/>
      <c r="BA32" s="133"/>
    </row>
    <row r="33" spans="1:53" s="22" customFormat="1" x14ac:dyDescent="0.25">
      <c r="A33" s="22" t="str">
        <f>Summary!B25</f>
        <v>RY4</v>
      </c>
      <c r="B33" s="22" t="str">
        <f>Summary!C25</f>
        <v>Riverside Sheltered Housing, Pitson Close, Addlestone</v>
      </c>
      <c r="C33" s="22" t="str">
        <f>Summary!D25</f>
        <v>Urban background</v>
      </c>
      <c r="D33" s="23" t="str">
        <f>Summary!E25</f>
        <v>N/A</v>
      </c>
      <c r="E33" s="23">
        <f>Summary!F25</f>
        <v>505712</v>
      </c>
      <c r="F33" s="23">
        <f>Summary!G25</f>
        <v>164622</v>
      </c>
      <c r="G33" s="23">
        <f>Summary!H25</f>
        <v>5</v>
      </c>
      <c r="H33" s="24" t="str">
        <f>Summary!J25</f>
        <v>N</v>
      </c>
      <c r="I33" s="130">
        <f>((COUNT(Summary!K25:V25))/12)*100</f>
        <v>100</v>
      </c>
      <c r="J33" s="107">
        <f>AVERAGE(Summary!K25:V25)</f>
        <v>25.5</v>
      </c>
      <c r="K33" s="107">
        <f t="shared" si="0"/>
        <v>24.734999999999999</v>
      </c>
      <c r="L33" s="67">
        <f>((COUNT(Summary!W25:AH25))/12)*100</f>
        <v>100</v>
      </c>
      <c r="M33" s="67">
        <f>AVERAGE(Summary!W25:AH25)</f>
        <v>25.416666666666668</v>
      </c>
      <c r="N33" s="67">
        <f t="shared" si="1"/>
        <v>27.704166666666669</v>
      </c>
      <c r="O33" s="86">
        <f>((COUNT(Summary!AI25:AT25))/12)*100</f>
        <v>91.666666666666657</v>
      </c>
      <c r="P33" s="86">
        <f>AVERAGE(Summary!AI25:AT25)</f>
        <v>22.181818181818183</v>
      </c>
      <c r="Q33" s="86">
        <f t="shared" si="2"/>
        <v>25.509090909090908</v>
      </c>
      <c r="R33" s="67">
        <f>((COUNT(Summary!AU25:BF25))/12)*100</f>
        <v>100</v>
      </c>
      <c r="S33" s="67">
        <f>AVERAGE(Summary!AU25:BF25)</f>
        <v>23.916666666666668</v>
      </c>
      <c r="T33" s="67">
        <f t="shared" si="3"/>
        <v>25.112500000000001</v>
      </c>
      <c r="U33" s="67">
        <f>((COUNT(Summary!BG25:BR25))/12)*100</f>
        <v>83.333333333333343</v>
      </c>
      <c r="V33" s="67">
        <f>AVERAGE(Summary!BG25:BR25)</f>
        <v>20.8</v>
      </c>
      <c r="W33" s="67">
        <f t="shared" si="4"/>
        <v>24.751999999999999</v>
      </c>
      <c r="X33" s="93">
        <f>((COUNT(Summary!BS25:CD25))/12)*100</f>
        <v>100</v>
      </c>
      <c r="Y33" s="93">
        <f>AVERAGE(Summary!BS25:CD25)</f>
        <v>17.416666666666668</v>
      </c>
      <c r="Z33" s="93">
        <f t="shared" si="5"/>
        <v>21.596666666666668</v>
      </c>
      <c r="AA33" s="107">
        <f>((COUNT(Summary!CE25:CP25))/12)*100</f>
        <v>91.666666666666657</v>
      </c>
      <c r="AB33" s="107">
        <f>AVERAGE(Summary!CE25:CP25)</f>
        <v>19.90909090909091</v>
      </c>
      <c r="AC33" s="107">
        <f t="shared" si="6"/>
        <v>25.483636363636364</v>
      </c>
      <c r="AD33" s="100">
        <f>((COUNT(Summary!CQ25:DB25))/12)*100</f>
        <v>100</v>
      </c>
      <c r="AE33" s="100">
        <f>AVERAGE(Summary!CQ25:DB25)</f>
        <v>22.25</v>
      </c>
      <c r="AF33" s="100">
        <f t="shared" si="7"/>
        <v>23.807500000000001</v>
      </c>
      <c r="AG33" s="67">
        <f>((COUNT(Summary!DC25:DN25))/12)*100</f>
        <v>75</v>
      </c>
      <c r="AH33" s="67">
        <f>AVERAGE(Summary!DC25:DN25)</f>
        <v>22</v>
      </c>
      <c r="AI33" s="67">
        <f t="shared" si="8"/>
        <v>21.56</v>
      </c>
      <c r="AJ33" s="86">
        <f>((COUNT(Summary!DO25:DZ25))/12)*100</f>
        <v>91.666666666666657</v>
      </c>
      <c r="AK33" s="86">
        <f>AVERAGE(Summary!DO25:DZ25)</f>
        <v>22.727272727272727</v>
      </c>
      <c r="AL33" s="86">
        <f t="shared" si="9"/>
        <v>23.18181818181818</v>
      </c>
      <c r="AM33" s="107">
        <f>((COUNT(Summary!EA25:EL25))/12)*100</f>
        <v>100</v>
      </c>
      <c r="AN33" s="107">
        <f>AVERAGE(Summary!EA25:EL25)</f>
        <v>24</v>
      </c>
      <c r="AO33" s="107">
        <f t="shared" si="10"/>
        <v>25.44</v>
      </c>
      <c r="AP33" s="100">
        <f>((COUNT(Summary!EM25:EX25))/12)*100</f>
        <v>100</v>
      </c>
      <c r="AQ33" s="100">
        <f>AVERAGE(Summary!EM25:EX25)</f>
        <v>25.5</v>
      </c>
      <c r="AR33" s="100">
        <f t="shared" si="11"/>
        <v>27.03</v>
      </c>
      <c r="AS33" s="93">
        <f>((COUNT(Summary!EY25:FJ25))/12)*100</f>
        <v>58.333333333333336</v>
      </c>
      <c r="AT33" s="93">
        <f>AVERAGE(Summary!EY25:FJ25)</f>
        <v>22.428571428571427</v>
      </c>
      <c r="AU33" s="93">
        <f t="shared" si="12"/>
        <v>19.51285714285714</v>
      </c>
      <c r="AV33" s="66">
        <f>((COUNT(Summary!FK25:FV25))/12)*100</f>
        <v>16.666666666666664</v>
      </c>
      <c r="AW33" s="67">
        <f>AVERAGE(Summary!FK25:FV25)</f>
        <v>31.5</v>
      </c>
      <c r="AX33" s="67">
        <f t="shared" ref="AX33:AX73" si="13">AW33*0.83</f>
        <v>26.145</v>
      </c>
      <c r="AY33" s="83">
        <f>((COUNT(Summary!FW25:GH25))/12)*100</f>
        <v>100</v>
      </c>
      <c r="AZ33" s="133">
        <f>AVERAGE(Summary!FW25:GH25)</f>
        <v>22</v>
      </c>
      <c r="BA33" s="133">
        <f t="shared" ref="BA33:BA84" si="14">AZ33*0.8</f>
        <v>17.600000000000001</v>
      </c>
    </row>
    <row r="34" spans="1:53" s="22" customFormat="1" x14ac:dyDescent="0.25">
      <c r="A34" s="22" t="str">
        <f>Summary!B26</f>
        <v>RY5</v>
      </c>
      <c r="B34" s="22">
        <f>Summary!C26</f>
        <v>0</v>
      </c>
      <c r="C34" s="22">
        <f>Summary!D26</f>
        <v>0</v>
      </c>
      <c r="D34" s="23">
        <f>Summary!E26</f>
        <v>0</v>
      </c>
      <c r="E34" s="23">
        <f>Summary!F26</f>
        <v>0</v>
      </c>
      <c r="F34" s="23">
        <f>Summary!G26</f>
        <v>0</v>
      </c>
      <c r="G34" s="23">
        <f>Summary!H26</f>
        <v>0</v>
      </c>
      <c r="H34" s="24" t="str">
        <f>Summary!J26</f>
        <v>N</v>
      </c>
      <c r="I34" s="130">
        <f>((COUNT(Summary!K26:V26))/12)*100</f>
        <v>41.666666666666671</v>
      </c>
      <c r="J34" s="107">
        <f>AVERAGE(Summary!K26:V26)</f>
        <v>32.4</v>
      </c>
      <c r="K34" s="107">
        <f t="shared" si="0"/>
        <v>31.427999999999997</v>
      </c>
      <c r="L34" s="67"/>
      <c r="M34" s="67"/>
      <c r="N34" s="67"/>
      <c r="O34" s="86"/>
      <c r="P34" s="86"/>
      <c r="Q34" s="86"/>
      <c r="R34" s="67">
        <f>((COUNT(Summary!AU26:BF26))/12)*100</f>
        <v>0</v>
      </c>
      <c r="S34" s="67"/>
      <c r="T34" s="67"/>
      <c r="U34" s="67"/>
      <c r="V34" s="67"/>
      <c r="W34" s="67"/>
      <c r="X34" s="93"/>
      <c r="Y34" s="93"/>
      <c r="Z34" s="93"/>
      <c r="AA34" s="107"/>
      <c r="AB34" s="107"/>
      <c r="AC34" s="107"/>
      <c r="AD34" s="100"/>
      <c r="AE34" s="100"/>
      <c r="AF34" s="100"/>
      <c r="AG34" s="67"/>
      <c r="AH34" s="67"/>
      <c r="AI34" s="67"/>
      <c r="AJ34" s="86"/>
      <c r="AK34" s="86"/>
      <c r="AL34" s="86"/>
      <c r="AM34" s="107"/>
      <c r="AN34" s="107"/>
      <c r="AO34" s="107"/>
      <c r="AP34" s="100"/>
      <c r="AQ34" s="100"/>
      <c r="AR34" s="100"/>
      <c r="AS34" s="93"/>
      <c r="AT34" s="93"/>
      <c r="AU34" s="93"/>
      <c r="AV34" s="66"/>
      <c r="AW34" s="67"/>
      <c r="AX34" s="67"/>
      <c r="AY34" s="83"/>
      <c r="AZ34" s="133"/>
      <c r="BA34" s="133"/>
    </row>
    <row r="35" spans="1:53" s="22" customFormat="1" x14ac:dyDescent="0.25">
      <c r="A35" s="22" t="str">
        <f>Summary!B27</f>
        <v>RY6</v>
      </c>
      <c r="B35" s="22" t="str">
        <f>Summary!C27</f>
        <v>Egham Sports Centre, Vicarage Road, Egham</v>
      </c>
      <c r="C35" s="22" t="str">
        <f>Summary!D27</f>
        <v>Roadside</v>
      </c>
      <c r="D35" s="23" t="str">
        <f>Summary!E27</f>
        <v>M25</v>
      </c>
      <c r="E35" s="23">
        <f>Summary!F27</f>
        <v>501595</v>
      </c>
      <c r="F35" s="23">
        <f>Summary!G27</f>
        <v>171124</v>
      </c>
      <c r="G35" s="23">
        <f>Summary!H27</f>
        <v>11</v>
      </c>
      <c r="H35" s="24" t="str">
        <f>Summary!J27</f>
        <v>Y</v>
      </c>
      <c r="I35" s="130">
        <f>((COUNT(Summary!K27:V27))/12)*100</f>
        <v>100</v>
      </c>
      <c r="J35" s="107">
        <f>AVERAGE(Summary!K27:V27)</f>
        <v>43.166666666666664</v>
      </c>
      <c r="K35" s="107">
        <f t="shared" si="0"/>
        <v>41.871666666666663</v>
      </c>
      <c r="L35" s="67">
        <f>((COUNT(Summary!W27:AH27))/12)*100</f>
        <v>91.666666666666657</v>
      </c>
      <c r="M35" s="67">
        <f>AVERAGE(Summary!W27:AH27)</f>
        <v>34.18181818181818</v>
      </c>
      <c r="N35" s="67">
        <f t="shared" si="1"/>
        <v>37.258181818181818</v>
      </c>
      <c r="O35" s="86">
        <f>((COUNT(Summary!AI27:AT27))/12)*100</f>
        <v>100</v>
      </c>
      <c r="P35" s="86">
        <f>AVERAGE(Summary!AI27:AT27)</f>
        <v>32.666666666666664</v>
      </c>
      <c r="Q35" s="86">
        <f t="shared" si="2"/>
        <v>37.566666666666663</v>
      </c>
      <c r="R35" s="67">
        <f>((COUNT(Summary!AU27:BF27))/12)*100</f>
        <v>100</v>
      </c>
      <c r="S35" s="67">
        <f>AVERAGE(Summary!AU27:BF27)</f>
        <v>39.5</v>
      </c>
      <c r="T35" s="67">
        <f t="shared" si="3"/>
        <v>41.475000000000001</v>
      </c>
      <c r="U35" s="67">
        <f>((COUNT(Summary!BG27:BR27))/12)*100</f>
        <v>91.666666666666657</v>
      </c>
      <c r="V35" s="67">
        <f>AVERAGE(Summary!BG27:BR27)</f>
        <v>33.636363636363633</v>
      </c>
      <c r="W35" s="67">
        <f t="shared" si="4"/>
        <v>40.027272727272724</v>
      </c>
      <c r="X35" s="93">
        <f>((COUNT(Summary!BS27:CD27))/12)*100</f>
        <v>83.333333333333343</v>
      </c>
      <c r="Y35" s="93">
        <f>AVERAGE(Summary!BS27:CD27)</f>
        <v>34.799999999999997</v>
      </c>
      <c r="Z35" s="93">
        <f t="shared" si="5"/>
        <v>43.151999999999994</v>
      </c>
      <c r="AA35" s="107">
        <f>((COUNT(Summary!CE27:CP27))/12)*100</f>
        <v>91.666666666666657</v>
      </c>
      <c r="AB35" s="107">
        <f>AVERAGE(Summary!CE27:CP27)</f>
        <v>28.272727272727273</v>
      </c>
      <c r="AC35" s="107">
        <f t="shared" si="6"/>
        <v>36.189090909090908</v>
      </c>
      <c r="AD35" s="100">
        <f>((COUNT(Summary!CQ27:DB27))/12)*100</f>
        <v>100</v>
      </c>
      <c r="AE35" s="100">
        <f>AVERAGE(Summary!CQ27:DB27)</f>
        <v>40.166666666666664</v>
      </c>
      <c r="AF35" s="100">
        <f t="shared" si="7"/>
        <v>42.978333333333332</v>
      </c>
      <c r="AG35" s="67">
        <f>((COUNT(Summary!DC27:DN27))/12)*100</f>
        <v>75</v>
      </c>
      <c r="AH35" s="67">
        <f>AVERAGE(Summary!DC27:DN27)</f>
        <v>44.777777777777779</v>
      </c>
      <c r="AI35" s="67">
        <f t="shared" si="8"/>
        <v>43.882222222222225</v>
      </c>
      <c r="AJ35" s="86">
        <f>((COUNT(Summary!DO27:DZ27))/12)*100</f>
        <v>91.666666666666657</v>
      </c>
      <c r="AK35" s="86">
        <f>AVERAGE(Summary!DO27:DZ27)</f>
        <v>42.090909090909093</v>
      </c>
      <c r="AL35" s="86">
        <f t="shared" si="9"/>
        <v>42.932727272727277</v>
      </c>
      <c r="AM35" s="107">
        <f>((COUNT(Summary!EA27:EL27))/12)*100</f>
        <v>58.333333333333336</v>
      </c>
      <c r="AN35" s="107">
        <f>AVERAGE(Summary!EA27:EL27)</f>
        <v>44.428571428571431</v>
      </c>
      <c r="AO35" s="107">
        <f t="shared" si="10"/>
        <v>47.094285714285718</v>
      </c>
      <c r="AP35" s="100">
        <f>((COUNT(Summary!EM27:EX27))/12)*100</f>
        <v>100</v>
      </c>
      <c r="AQ35" s="100">
        <f>AVERAGE(Summary!EM27:EX27)</f>
        <v>40.5</v>
      </c>
      <c r="AR35" s="100">
        <f t="shared" si="11"/>
        <v>42.93</v>
      </c>
      <c r="AS35" s="93">
        <f>((COUNT(Summary!EY27:FJ27))/12)*100</f>
        <v>75</v>
      </c>
      <c r="AT35" s="93">
        <f>AVERAGE(Summary!EY27:FJ27)</f>
        <v>42.333333333333336</v>
      </c>
      <c r="AU35" s="93">
        <f t="shared" si="12"/>
        <v>36.830000000000005</v>
      </c>
      <c r="AV35" s="66">
        <f>((COUNT(Summary!FK27:FV27))/12)*100</f>
        <v>100</v>
      </c>
      <c r="AW35" s="67">
        <f>AVERAGE(Summary!FK27:FV27)</f>
        <v>45.833333333333336</v>
      </c>
      <c r="AX35" s="67">
        <f t="shared" si="13"/>
        <v>38.041666666666664</v>
      </c>
      <c r="AY35" s="83">
        <f>((COUNT(Summary!FW27:GH27))/12)*100</f>
        <v>25</v>
      </c>
      <c r="AZ35" s="133">
        <f>AVERAGE(Summary!FW27:GH27)</f>
        <v>48.333333333333336</v>
      </c>
      <c r="BA35" s="133">
        <f t="shared" si="14"/>
        <v>38.666666666666671</v>
      </c>
    </row>
    <row r="36" spans="1:53" s="22" customFormat="1" x14ac:dyDescent="0.25">
      <c r="A36" s="22" t="str">
        <f>Summary!B28</f>
        <v>RY8</v>
      </c>
      <c r="B36" s="22" t="str">
        <f>Summary!C28</f>
        <v>Ongar Place First School, Milton Road, Addlestone</v>
      </c>
      <c r="C36" s="22" t="str">
        <f>Summary!D28</f>
        <v>Roadside</v>
      </c>
      <c r="D36" s="23" t="str">
        <f>Summary!E28</f>
        <v>M25</v>
      </c>
      <c r="E36" s="23">
        <f>Summary!F28</f>
        <v>504325</v>
      </c>
      <c r="F36" s="23">
        <f>Summary!G28</f>
        <v>163940</v>
      </c>
      <c r="G36" s="23">
        <f>Summary!H28</f>
        <v>21</v>
      </c>
      <c r="H36" s="24" t="str">
        <f>Summary!J28</f>
        <v>Y</v>
      </c>
      <c r="I36" s="130">
        <f>((COUNT(Summary!K28:V28))/12)*100</f>
        <v>91.666666666666657</v>
      </c>
      <c r="J36" s="107">
        <f>AVERAGE(Summary!K28:V28)</f>
        <v>26.636363636363637</v>
      </c>
      <c r="K36" s="107">
        <f t="shared" si="0"/>
        <v>25.837272727272726</v>
      </c>
      <c r="L36" s="67">
        <f>((COUNT(Summary!W28:AH28))/12)*100</f>
        <v>83.333333333333343</v>
      </c>
      <c r="M36" s="67">
        <f>AVERAGE(Summary!W28:AH28)</f>
        <v>28.6</v>
      </c>
      <c r="N36" s="67">
        <f t="shared" si="1"/>
        <v>31.174000000000003</v>
      </c>
      <c r="O36" s="86">
        <f>((COUNT(Summary!AI28:AT28))/12)*100</f>
        <v>100</v>
      </c>
      <c r="P36" s="86">
        <f>AVERAGE(Summary!AI28:AT28)</f>
        <v>25.666666666666668</v>
      </c>
      <c r="Q36" s="86">
        <f t="shared" si="2"/>
        <v>29.516666666666666</v>
      </c>
      <c r="R36" s="67">
        <f>((COUNT(Summary!AU28:BF28))/12)*100</f>
        <v>100</v>
      </c>
      <c r="S36" s="67">
        <f>AVERAGE(Summary!AU28:BF28)</f>
        <v>34.333333333333336</v>
      </c>
      <c r="T36" s="67">
        <f t="shared" si="3"/>
        <v>36.050000000000004</v>
      </c>
      <c r="U36" s="67">
        <f>((COUNT(Summary!BG28:BR28))/12)*100</f>
        <v>100</v>
      </c>
      <c r="V36" s="67">
        <f>AVERAGE(Summary!BG28:BR28)</f>
        <v>22</v>
      </c>
      <c r="W36" s="67">
        <f t="shared" si="4"/>
        <v>26.18</v>
      </c>
      <c r="X36" s="93">
        <f>((COUNT(Summary!BS28:CD28))/12)*100</f>
        <v>91.666666666666657</v>
      </c>
      <c r="Y36" s="93">
        <f>AVERAGE(Summary!BS28:CD28)</f>
        <v>23</v>
      </c>
      <c r="Z36" s="93">
        <f t="shared" si="5"/>
        <v>28.52</v>
      </c>
      <c r="AA36" s="107">
        <f>((COUNT(Summary!CE28:CP28))/12)*100</f>
        <v>83.333333333333343</v>
      </c>
      <c r="AB36" s="107">
        <f>AVERAGE(Summary!CE28:CP28)</f>
        <v>20.2</v>
      </c>
      <c r="AC36" s="107">
        <f t="shared" si="6"/>
        <v>25.855999999999998</v>
      </c>
      <c r="AD36" s="100">
        <f>((COUNT(Summary!CQ28:DB28))/12)*100</f>
        <v>100</v>
      </c>
      <c r="AE36" s="100">
        <f>AVERAGE(Summary!CQ28:DB28)</f>
        <v>22.666666666666668</v>
      </c>
      <c r="AF36" s="100">
        <f t="shared" si="7"/>
        <v>24.253333333333337</v>
      </c>
      <c r="AG36" s="67">
        <f>((COUNT(Summary!DC28:DN28))/12)*100</f>
        <v>91.666666666666657</v>
      </c>
      <c r="AH36" s="67">
        <f>AVERAGE(Summary!DC28:DN28)</f>
        <v>29.90909090909091</v>
      </c>
      <c r="AI36" s="67">
        <f t="shared" si="8"/>
        <v>29.310909090909092</v>
      </c>
      <c r="AJ36" s="86">
        <f>((COUNT(Summary!DO28:DZ28))/12)*100</f>
        <v>91.666666666666657</v>
      </c>
      <c r="AK36" s="86">
        <f>AVERAGE(Summary!DO28:DZ28)</f>
        <v>24</v>
      </c>
      <c r="AL36" s="86">
        <f t="shared" si="9"/>
        <v>24.48</v>
      </c>
      <c r="AM36" s="107">
        <f>((COUNT(Summary!EA28:EL28))/12)*100</f>
        <v>100</v>
      </c>
      <c r="AN36" s="107">
        <f>AVERAGE(Summary!EA28:EL28)</f>
        <v>30.333333333333332</v>
      </c>
      <c r="AO36" s="107">
        <f t="shared" si="10"/>
        <v>32.153333333333336</v>
      </c>
      <c r="AP36" s="100">
        <f>((COUNT(Summary!EM28:EX28))/12)*100</f>
        <v>75</v>
      </c>
      <c r="AQ36" s="100">
        <f>AVERAGE(Summary!EM28:EX28)</f>
        <v>23</v>
      </c>
      <c r="AR36" s="100">
        <f t="shared" si="11"/>
        <v>24.380000000000003</v>
      </c>
      <c r="AS36" s="93">
        <f>((COUNT(Summary!EY28:FJ28))/12)*100</f>
        <v>100</v>
      </c>
      <c r="AT36" s="93">
        <f>AVERAGE(Summary!EY28:FJ28)</f>
        <v>23.75</v>
      </c>
      <c r="AU36" s="93">
        <f t="shared" si="12"/>
        <v>20.662500000000001</v>
      </c>
      <c r="AV36" s="66">
        <f>((COUNT(Summary!FK28:FV28))/12)*100</f>
        <v>66.666666666666657</v>
      </c>
      <c r="AW36" s="67">
        <f>AVERAGE(Summary!FK28:FV28)</f>
        <v>34.875</v>
      </c>
      <c r="AX36" s="67">
        <f t="shared" si="13"/>
        <v>28.946249999999999</v>
      </c>
      <c r="AY36" s="83">
        <f>((COUNT(Summary!FW28:GH28))/12)*100</f>
        <v>83.333333333333343</v>
      </c>
      <c r="AZ36" s="133">
        <f>AVERAGE(Summary!FW28:GH28)</f>
        <v>28.6</v>
      </c>
      <c r="BA36" s="133">
        <f t="shared" si="14"/>
        <v>22.880000000000003</v>
      </c>
    </row>
    <row r="37" spans="1:53" s="22" customFormat="1" x14ac:dyDescent="0.25">
      <c r="A37" s="22" t="str">
        <f>Summary!B29</f>
        <v>RY9</v>
      </c>
      <c r="B37" s="22" t="str">
        <f>Summary!C29</f>
        <v>175 New Haw Road, New Haw</v>
      </c>
      <c r="C37" s="22" t="str">
        <f>Summary!D29</f>
        <v>Roadside</v>
      </c>
      <c r="D37" s="23" t="str">
        <f>Summary!E29</f>
        <v>A318</v>
      </c>
      <c r="E37" s="23">
        <f>Summary!F29</f>
        <v>505395</v>
      </c>
      <c r="F37" s="23">
        <f>Summary!G29</f>
        <v>163337</v>
      </c>
      <c r="G37" s="23">
        <f>Summary!H29</f>
        <v>2</v>
      </c>
      <c r="H37" s="24" t="str">
        <f>Summary!J29</f>
        <v>N</v>
      </c>
      <c r="I37" s="130"/>
      <c r="J37" s="107"/>
      <c r="K37" s="107"/>
      <c r="L37" s="67">
        <f>((COUNT(Summary!W29:AH29))/12)*100</f>
        <v>100</v>
      </c>
      <c r="M37" s="67">
        <f>AVERAGE(Summary!W29:AH29)</f>
        <v>33.25</v>
      </c>
      <c r="N37" s="67">
        <f t="shared" si="1"/>
        <v>36.2425</v>
      </c>
      <c r="O37" s="86">
        <f>((COUNT(Summary!AI29:AT29))/12)*100</f>
        <v>100</v>
      </c>
      <c r="P37" s="86">
        <f>AVERAGE(Summary!AI29:AT29)</f>
        <v>34.416666666666664</v>
      </c>
      <c r="Q37" s="86">
        <f t="shared" si="2"/>
        <v>39.579166666666659</v>
      </c>
      <c r="R37" s="67">
        <f>((COUNT(Summary!AU29:BF29))/12)*100</f>
        <v>100</v>
      </c>
      <c r="S37" s="67">
        <f>AVERAGE(Summary!AU29:BF29)</f>
        <v>36.833333333333336</v>
      </c>
      <c r="T37" s="67">
        <f t="shared" si="3"/>
        <v>38.675000000000004</v>
      </c>
      <c r="U37" s="67">
        <f>((COUNT(Summary!BG29:BR29))/12)*100</f>
        <v>100</v>
      </c>
      <c r="V37" s="67">
        <f>AVERAGE(Summary!BG29:BR29)</f>
        <v>34</v>
      </c>
      <c r="W37" s="67">
        <f t="shared" si="4"/>
        <v>40.46</v>
      </c>
      <c r="X37" s="93">
        <f>((COUNT(Summary!BS29:CD29))/12)*100</f>
        <v>91.666666666666657</v>
      </c>
      <c r="Y37" s="93">
        <f>AVERAGE(Summary!BS29:CD29)</f>
        <v>31</v>
      </c>
      <c r="Z37" s="93">
        <f t="shared" si="5"/>
        <v>38.44</v>
      </c>
      <c r="AA37" s="107">
        <f>((COUNT(Summary!CE29:CP29))/12)*100</f>
        <v>91.666666666666657</v>
      </c>
      <c r="AB37" s="107">
        <f>AVERAGE(Summary!CE29:CP29)</f>
        <v>29.181818181818183</v>
      </c>
      <c r="AC37" s="107">
        <f t="shared" si="6"/>
        <v>37.352727272727279</v>
      </c>
      <c r="AD37" s="100">
        <f>((COUNT(Summary!CQ29:DB29))/12)*100</f>
        <v>91.666666666666657</v>
      </c>
      <c r="AE37" s="100">
        <f>AVERAGE(Summary!CQ29:DB29)</f>
        <v>33.18181818181818</v>
      </c>
      <c r="AF37" s="100">
        <f t="shared" si="7"/>
        <v>35.504545454545458</v>
      </c>
      <c r="AG37" s="67">
        <f>((COUNT(Summary!DC29:DN29))/12)*100</f>
        <v>91.666666666666657</v>
      </c>
      <c r="AH37" s="67">
        <f>AVERAGE(Summary!DC29:DN29)</f>
        <v>32.545454545454547</v>
      </c>
      <c r="AI37" s="67">
        <f t="shared" si="8"/>
        <v>31.894545454545455</v>
      </c>
      <c r="AJ37" s="86">
        <f>((COUNT(Summary!DO29:DZ29))/12)*100</f>
        <v>91.666666666666657</v>
      </c>
      <c r="AK37" s="86">
        <f>AVERAGE(Summary!DO29:DZ29)</f>
        <v>30.90909090909091</v>
      </c>
      <c r="AL37" s="86">
        <f t="shared" si="9"/>
        <v>31.527272727272727</v>
      </c>
      <c r="AM37" s="107">
        <f>((COUNT(Summary!EA29:EL29))/12)*100</f>
        <v>100</v>
      </c>
      <c r="AN37" s="107">
        <f>AVERAGE(Summary!EA29:EL29)</f>
        <v>31.5</v>
      </c>
      <c r="AO37" s="107">
        <f t="shared" si="10"/>
        <v>33.39</v>
      </c>
      <c r="AP37" s="100">
        <f>((COUNT(Summary!EM29:EX29))/12)*100</f>
        <v>100</v>
      </c>
      <c r="AQ37" s="100">
        <f>AVERAGE(Summary!EM29:EX29)</f>
        <v>31.25</v>
      </c>
      <c r="AR37" s="100">
        <f t="shared" si="11"/>
        <v>33.125</v>
      </c>
      <c r="AS37" s="93">
        <f>((COUNT(Summary!EY29:FJ29))/12)*100</f>
        <v>100</v>
      </c>
      <c r="AT37" s="93">
        <f>AVERAGE(Summary!EY29:FJ29)</f>
        <v>32.916666666666664</v>
      </c>
      <c r="AU37" s="93">
        <f t="shared" si="12"/>
        <v>28.637499999999999</v>
      </c>
      <c r="AV37" s="66">
        <f>((COUNT(Summary!FK29:FV29))/12)*100</f>
        <v>100</v>
      </c>
      <c r="AW37" s="67">
        <f>AVERAGE(Summary!FK29:FV29)</f>
        <v>36.75</v>
      </c>
      <c r="AX37" s="67">
        <f t="shared" si="13"/>
        <v>30.502499999999998</v>
      </c>
      <c r="AY37" s="83">
        <f>((COUNT(Summary!FW29:GH29))/12)*100</f>
        <v>16.666666666666664</v>
      </c>
      <c r="AZ37" s="133">
        <f>AVERAGE(Summary!FW29:GH29)</f>
        <v>40</v>
      </c>
      <c r="BA37" s="133">
        <f t="shared" si="14"/>
        <v>32</v>
      </c>
    </row>
    <row r="38" spans="1:53" s="22" customFormat="1" x14ac:dyDescent="0.25">
      <c r="A38" s="22" t="str">
        <f>Summary!B30</f>
        <v>RY10</v>
      </c>
      <c r="B38" s="22" t="str">
        <f>Summary!C30</f>
        <v>M25B Staines</v>
      </c>
      <c r="C38" s="22" t="str">
        <f>Summary!D30</f>
        <v>Roadside</v>
      </c>
      <c r="D38" s="23" t="str">
        <f>Summary!E30</f>
        <v>M25</v>
      </c>
      <c r="E38" s="23">
        <f>Summary!F30</f>
        <v>502730</v>
      </c>
      <c r="F38" s="23">
        <f>Summary!G30</f>
        <v>173480</v>
      </c>
      <c r="G38" s="23">
        <f>Summary!H30</f>
        <v>34</v>
      </c>
      <c r="H38" s="24" t="str">
        <f>Summary!J30</f>
        <v>?</v>
      </c>
      <c r="I38" s="130"/>
      <c r="J38" s="107"/>
      <c r="K38" s="107"/>
      <c r="L38" s="67"/>
      <c r="M38" s="67"/>
      <c r="N38" s="67"/>
      <c r="O38" s="86"/>
      <c r="P38" s="86"/>
      <c r="Q38" s="86"/>
      <c r="R38" s="67">
        <f>((COUNT(Summary!AU30:BF30))/12)*100</f>
        <v>91.666666666666657</v>
      </c>
      <c r="S38" s="67">
        <f>AVERAGE(Summary!AU30:BF30)</f>
        <v>55.909090909090907</v>
      </c>
      <c r="T38" s="67">
        <f t="shared" si="3"/>
        <v>58.704545454545453</v>
      </c>
      <c r="U38" s="67">
        <f>((COUNT(Summary!BG30:BR30))/12)*100</f>
        <v>25</v>
      </c>
      <c r="V38" s="67">
        <f>AVERAGE(Summary!BG30:BR30)</f>
        <v>35.333333333333336</v>
      </c>
      <c r="W38" s="67">
        <f t="shared" si="4"/>
        <v>42.046666666666667</v>
      </c>
      <c r="X38" s="93">
        <f>((COUNT(Summary!BS30:CD30))/12)*100</f>
        <v>91.666666666666657</v>
      </c>
      <c r="Y38" s="93">
        <f>AVERAGE(Summary!BS30:CD30)</f>
        <v>40.81818181818182</v>
      </c>
      <c r="Z38" s="93">
        <f t="shared" si="5"/>
        <v>50.614545454545457</v>
      </c>
      <c r="AA38" s="107">
        <f>((COUNT(Summary!CE30:CP30))/12)*100</f>
        <v>91.666666666666657</v>
      </c>
      <c r="AB38" s="107">
        <f>AVERAGE(Summary!CE30:CP30)</f>
        <v>45.090909090909093</v>
      </c>
      <c r="AC38" s="107">
        <f t="shared" si="6"/>
        <v>57.716363636363639</v>
      </c>
      <c r="AD38" s="100">
        <f>((COUNT(Summary!CQ30:DB30))/12)*100</f>
        <v>100</v>
      </c>
      <c r="AE38" s="100">
        <f>AVERAGE(Summary!CQ30:DB30)</f>
        <v>49.666666666666664</v>
      </c>
      <c r="AF38" s="100">
        <f t="shared" si="7"/>
        <v>53.143333333333331</v>
      </c>
      <c r="AG38" s="67">
        <f>((COUNT(Summary!DC30:DN30))/12)*100</f>
        <v>91.666666666666657</v>
      </c>
      <c r="AH38" s="67">
        <f>AVERAGE(Summary!DC30:DN30)</f>
        <v>50.727272727272727</v>
      </c>
      <c r="AI38" s="67">
        <f t="shared" si="8"/>
        <v>49.712727272727271</v>
      </c>
      <c r="AJ38" s="86">
        <f>((COUNT(Summary!DO30:DZ30))/12)*100</f>
        <v>100</v>
      </c>
      <c r="AK38" s="86">
        <f>AVERAGE(Summary!DO30:DZ30)</f>
        <v>58</v>
      </c>
      <c r="AL38" s="86">
        <f t="shared" si="9"/>
        <v>59.160000000000004</v>
      </c>
      <c r="AM38" s="107">
        <f>((COUNT(Summary!EA30:EL30))/12)*100</f>
        <v>75</v>
      </c>
      <c r="AN38" s="107">
        <f>AVERAGE(Summary!EA30:EL30)</f>
        <v>61.333333333333336</v>
      </c>
      <c r="AO38" s="107">
        <f t="shared" si="10"/>
        <v>65.013333333333335</v>
      </c>
      <c r="AP38" s="100">
        <f>((COUNT(Summary!EM30:EX30))/12)*100</f>
        <v>16.666666666666664</v>
      </c>
      <c r="AQ38" s="100">
        <f>AVERAGE(Summary!EM30:EX30)</f>
        <v>61</v>
      </c>
      <c r="AR38" s="100">
        <f t="shared" si="11"/>
        <v>64.66</v>
      </c>
      <c r="AS38" s="93"/>
      <c r="AT38" s="93"/>
      <c r="AU38" s="93"/>
      <c r="AV38" s="66"/>
      <c r="AW38" s="67"/>
      <c r="AX38" s="67"/>
      <c r="AY38" s="83"/>
      <c r="AZ38" s="133"/>
      <c r="BA38" s="133"/>
    </row>
    <row r="39" spans="1:53" s="22" customFormat="1" x14ac:dyDescent="0.25">
      <c r="A39" s="22" t="str">
        <f>Summary!B31</f>
        <v>RY11</v>
      </c>
      <c r="B39" s="22" t="str">
        <f>Summary!C31</f>
        <v>M25B Staines</v>
      </c>
      <c r="C39" s="22" t="str">
        <f>Summary!D31</f>
        <v>Roadside</v>
      </c>
      <c r="D39" s="23" t="str">
        <f>Summary!E31</f>
        <v>M25</v>
      </c>
      <c r="E39" s="23">
        <f>Summary!F31</f>
        <v>502730</v>
      </c>
      <c r="F39" s="23">
        <f>Summary!G31</f>
        <v>173480</v>
      </c>
      <c r="G39" s="23">
        <f>Summary!H31</f>
        <v>34</v>
      </c>
      <c r="H39" s="24" t="str">
        <f>Summary!J31</f>
        <v>?</v>
      </c>
      <c r="I39" s="130"/>
      <c r="J39" s="107"/>
      <c r="K39" s="107"/>
      <c r="L39" s="67"/>
      <c r="M39" s="67"/>
      <c r="N39" s="67"/>
      <c r="O39" s="86"/>
      <c r="P39" s="86"/>
      <c r="Q39" s="86"/>
      <c r="R39" s="67">
        <f>((COUNT(Summary!AU31:BF31))/12)*100</f>
        <v>75</v>
      </c>
      <c r="S39" s="67">
        <f>AVERAGE(Summary!AU31:BF31)</f>
        <v>59.888888888888886</v>
      </c>
      <c r="T39" s="67">
        <f t="shared" si="3"/>
        <v>62.883333333333333</v>
      </c>
      <c r="U39" s="67">
        <f>((COUNT(Summary!BG31:BR31))/12)*100</f>
        <v>33.333333333333329</v>
      </c>
      <c r="V39" s="67">
        <f>AVERAGE(Summary!BG31:BR31)</f>
        <v>24.5</v>
      </c>
      <c r="W39" s="67">
        <f t="shared" si="4"/>
        <v>29.154999999999998</v>
      </c>
      <c r="X39" s="93">
        <f>((COUNT(Summary!BS31:CD31))/12)*100</f>
        <v>91.666666666666657</v>
      </c>
      <c r="Y39" s="93">
        <f>AVERAGE(Summary!BS31:CD31)</f>
        <v>38.81818181818182</v>
      </c>
      <c r="Z39" s="93">
        <f t="shared" si="5"/>
        <v>48.13454545454546</v>
      </c>
      <c r="AA39" s="107">
        <f>((COUNT(Summary!CE31:CP31))/12)*100</f>
        <v>91.666666666666657</v>
      </c>
      <c r="AB39" s="107">
        <f>AVERAGE(Summary!CE31:CP31)</f>
        <v>41.545454545454547</v>
      </c>
      <c r="AC39" s="107">
        <f t="shared" si="6"/>
        <v>53.17818181818182</v>
      </c>
      <c r="AD39" s="100">
        <f>((COUNT(Summary!CQ31:DB31))/12)*100</f>
        <v>100</v>
      </c>
      <c r="AE39" s="100">
        <f>AVERAGE(Summary!CQ31:DB31)</f>
        <v>51.166666666666664</v>
      </c>
      <c r="AF39" s="100">
        <f t="shared" si="7"/>
        <v>54.748333333333335</v>
      </c>
      <c r="AG39" s="67">
        <f>((COUNT(Summary!DC31:DN31))/12)*100</f>
        <v>91.666666666666657</v>
      </c>
      <c r="AH39" s="67">
        <f>AVERAGE(Summary!DC31:DN31)</f>
        <v>50.636363636363633</v>
      </c>
      <c r="AI39" s="67">
        <f t="shared" si="8"/>
        <v>49.623636363636358</v>
      </c>
      <c r="AJ39" s="86">
        <f>((COUNT(Summary!DO31:DZ31))/12)*100</f>
        <v>100</v>
      </c>
      <c r="AK39" s="86">
        <f>AVERAGE(Summary!DO31:DZ31)</f>
        <v>59.333333333333336</v>
      </c>
      <c r="AL39" s="86">
        <f t="shared" si="9"/>
        <v>60.52</v>
      </c>
      <c r="AM39" s="107">
        <f>((COUNT(Summary!EA31:EL31))/12)*100</f>
        <v>75</v>
      </c>
      <c r="AN39" s="107">
        <f>AVERAGE(Summary!EA31:EL31)</f>
        <v>61.444444444444443</v>
      </c>
      <c r="AO39" s="107">
        <f t="shared" si="10"/>
        <v>65.13111111111111</v>
      </c>
      <c r="AP39" s="100">
        <f>((COUNT(Summary!EM31:EX31))/12)*100</f>
        <v>16.666666666666664</v>
      </c>
      <c r="AQ39" s="100">
        <f>AVERAGE(Summary!EM31:EX31)</f>
        <v>59.5</v>
      </c>
      <c r="AR39" s="100">
        <f t="shared" si="11"/>
        <v>63.07</v>
      </c>
      <c r="AS39" s="93"/>
      <c r="AT39" s="93"/>
      <c r="AU39" s="93"/>
      <c r="AV39" s="66"/>
      <c r="AW39" s="67"/>
      <c r="AX39" s="67"/>
      <c r="AY39" s="83"/>
      <c r="AZ39" s="133"/>
      <c r="BA39" s="133"/>
    </row>
    <row r="40" spans="1:53" s="22" customFormat="1" x14ac:dyDescent="0.25">
      <c r="A40" s="22" t="str">
        <f>Summary!B32</f>
        <v>RY12</v>
      </c>
      <c r="B40" s="22" t="str">
        <f>Summary!C32</f>
        <v>M25B Staines</v>
      </c>
      <c r="C40" s="22" t="str">
        <f>Summary!D32</f>
        <v>Roadside</v>
      </c>
      <c r="D40" s="23" t="str">
        <f>Summary!E32</f>
        <v>M25</v>
      </c>
      <c r="E40" s="23">
        <f>Summary!F32</f>
        <v>502730</v>
      </c>
      <c r="F40" s="23">
        <f>Summary!G32</f>
        <v>173480</v>
      </c>
      <c r="G40" s="23">
        <f>Summary!H32</f>
        <v>34</v>
      </c>
      <c r="H40" s="24" t="str">
        <f>Summary!J32</f>
        <v>?</v>
      </c>
      <c r="I40" s="130"/>
      <c r="J40" s="107"/>
      <c r="K40" s="107"/>
      <c r="L40" s="67"/>
      <c r="M40" s="67"/>
      <c r="N40" s="67"/>
      <c r="O40" s="86"/>
      <c r="P40" s="86"/>
      <c r="Q40" s="86"/>
      <c r="R40" s="67"/>
      <c r="S40" s="67"/>
      <c r="T40" s="67"/>
      <c r="U40" s="67">
        <f>((COUNT(Summary!BG32:BR32))/12)*100</f>
        <v>25</v>
      </c>
      <c r="V40" s="67">
        <f>AVERAGE(Summary!BG32:BR32)</f>
        <v>28.666666666666668</v>
      </c>
      <c r="W40" s="67">
        <f t="shared" si="4"/>
        <v>34.11333333333333</v>
      </c>
      <c r="X40" s="93">
        <f>((COUNT(Summary!BS32:CD32))/12)*100</f>
        <v>91.666666666666657</v>
      </c>
      <c r="Y40" s="93">
        <f>AVERAGE(Summary!BS32:CD32)</f>
        <v>34.272727272727273</v>
      </c>
      <c r="Z40" s="93">
        <f t="shared" si="5"/>
        <v>42.49818181818182</v>
      </c>
      <c r="AA40" s="107">
        <f>((COUNT(Summary!CE32:CP32))/12)*100</f>
        <v>91.666666666666657</v>
      </c>
      <c r="AB40" s="107">
        <f>AVERAGE(Summary!CE32:CP32)</f>
        <v>40.636363636363633</v>
      </c>
      <c r="AC40" s="107">
        <f t="shared" si="6"/>
        <v>52.014545454545448</v>
      </c>
      <c r="AD40" s="100">
        <f>((COUNT(Summary!CQ32:DB32))/12)*100</f>
        <v>91.666666666666657</v>
      </c>
      <c r="AE40" s="100">
        <f>AVERAGE(Summary!CQ32:DB32)</f>
        <v>49.090909090909093</v>
      </c>
      <c r="AF40" s="100">
        <f t="shared" si="7"/>
        <v>52.527272727272731</v>
      </c>
      <c r="AG40" s="67">
        <f>((COUNT(Summary!DC32:DN32))/12)*100</f>
        <v>91.666666666666657</v>
      </c>
      <c r="AH40" s="67">
        <f>AVERAGE(Summary!DC32:DN32)</f>
        <v>57.18181818181818</v>
      </c>
      <c r="AI40" s="67">
        <f t="shared" si="8"/>
        <v>56.038181818181812</v>
      </c>
      <c r="AJ40" s="86">
        <f>((COUNT(Summary!DO32:DZ32))/12)*100</f>
        <v>100</v>
      </c>
      <c r="AK40" s="86">
        <f>AVERAGE(Summary!DO32:DZ32)</f>
        <v>54.583333333333336</v>
      </c>
      <c r="AL40" s="86">
        <f t="shared" si="9"/>
        <v>55.675000000000004</v>
      </c>
      <c r="AM40" s="107">
        <f>((COUNT(Summary!EA32:EL32))/12)*100</f>
        <v>75</v>
      </c>
      <c r="AN40" s="107">
        <f>AVERAGE(Summary!EA32:EL32)</f>
        <v>58.777777777777779</v>
      </c>
      <c r="AO40" s="107">
        <f t="shared" si="10"/>
        <v>62.304444444444449</v>
      </c>
      <c r="AP40" s="100">
        <f>((COUNT(Summary!EM32:EX32))/12)*100</f>
        <v>16.666666666666664</v>
      </c>
      <c r="AQ40" s="100">
        <f>AVERAGE(Summary!EM32:EX32)</f>
        <v>68.5</v>
      </c>
      <c r="AR40" s="100">
        <f t="shared" si="11"/>
        <v>72.61</v>
      </c>
      <c r="AS40" s="93"/>
      <c r="AT40" s="93"/>
      <c r="AU40" s="93"/>
      <c r="AV40" s="66"/>
      <c r="AW40" s="67"/>
      <c r="AX40" s="67"/>
      <c r="AY40" s="83"/>
      <c r="AZ40" s="133"/>
      <c r="BA40" s="133"/>
    </row>
    <row r="41" spans="1:53" s="22" customFormat="1" x14ac:dyDescent="0.25">
      <c r="A41" s="22" t="str">
        <f>Summary!B33</f>
        <v>RY13</v>
      </c>
      <c r="B41" s="22" t="str">
        <f>Summary!C33</f>
        <v xml:space="preserve">44 High Street, Addlestone </v>
      </c>
      <c r="C41" s="22" t="str">
        <f>Summary!D33</f>
        <v>Roadside</v>
      </c>
      <c r="D41" s="23" t="str">
        <f>Summary!E33</f>
        <v>A318</v>
      </c>
      <c r="E41" s="23">
        <f>Summary!F33</f>
        <v>504967</v>
      </c>
      <c r="F41" s="23">
        <f>Summary!G33</f>
        <v>164922</v>
      </c>
      <c r="G41" s="23">
        <f>Summary!H33</f>
        <v>2</v>
      </c>
      <c r="H41" s="24" t="str">
        <f>Summary!J33</f>
        <v>Y</v>
      </c>
      <c r="I41" s="130"/>
      <c r="J41" s="107"/>
      <c r="K41" s="107"/>
      <c r="L41" s="67"/>
      <c r="M41" s="67"/>
      <c r="N41" s="67"/>
      <c r="O41" s="86"/>
      <c r="P41" s="86"/>
      <c r="Q41" s="86"/>
      <c r="R41" s="67"/>
      <c r="S41" s="67"/>
      <c r="T41" s="67"/>
      <c r="U41" s="67"/>
      <c r="V41" s="67"/>
      <c r="W41" s="67"/>
      <c r="X41" s="93"/>
      <c r="Y41" s="93"/>
      <c r="Z41" s="93"/>
      <c r="AA41" s="107"/>
      <c r="AB41" s="107"/>
      <c r="AC41" s="107"/>
      <c r="AD41" s="100"/>
      <c r="AE41" s="100"/>
      <c r="AF41" s="100"/>
      <c r="AG41" s="67"/>
      <c r="AH41" s="67"/>
      <c r="AI41" s="67"/>
      <c r="AJ41" s="86">
        <f>((COUNT(Summary!DO33:DZ33))/12)*100</f>
        <v>25</v>
      </c>
      <c r="AK41" s="86">
        <f>AVERAGE(Summary!DO33:DZ33)</f>
        <v>47.333333333333336</v>
      </c>
      <c r="AL41" s="86">
        <f t="shared" si="9"/>
        <v>48.28</v>
      </c>
      <c r="AM41" s="107">
        <f>((COUNT(Summary!EA33:EL33))/12)*100</f>
        <v>100</v>
      </c>
      <c r="AN41" s="107">
        <f>AVERAGE(Summary!EA33:EL33)</f>
        <v>49.916666666666664</v>
      </c>
      <c r="AO41" s="107">
        <f t="shared" si="10"/>
        <v>52.911666666666669</v>
      </c>
      <c r="AP41" s="101"/>
      <c r="AQ41" s="101"/>
      <c r="AR41" s="101"/>
      <c r="AS41" s="93"/>
      <c r="AT41" s="93"/>
      <c r="AU41" s="93"/>
      <c r="AV41" s="66"/>
      <c r="AW41" s="67"/>
      <c r="AX41" s="67"/>
      <c r="AY41" s="83"/>
      <c r="AZ41" s="133"/>
      <c r="BA41" s="133"/>
    </row>
    <row r="42" spans="1:53" s="22" customFormat="1" x14ac:dyDescent="0.25">
      <c r="A42" s="22" t="str">
        <f>Summary!B34</f>
        <v>RY14</v>
      </c>
      <c r="B42" s="22" t="str">
        <f>Summary!C34</f>
        <v>1 Church Road, (Dry Cleaners) Addlestone</v>
      </c>
      <c r="C42" s="22" t="str">
        <f>Summary!D34</f>
        <v>Roadside</v>
      </c>
      <c r="D42" s="23" t="str">
        <f>Summary!E34</f>
        <v>A318</v>
      </c>
      <c r="E42" s="23">
        <f>Summary!F34</f>
        <v>504993</v>
      </c>
      <c r="F42" s="23">
        <f>Summary!G34</f>
        <v>164600</v>
      </c>
      <c r="G42" s="23">
        <f>Summary!H34</f>
        <v>2</v>
      </c>
      <c r="H42" s="24" t="str">
        <f>Summary!J34</f>
        <v>Y</v>
      </c>
      <c r="I42" s="130"/>
      <c r="J42" s="107"/>
      <c r="K42" s="107"/>
      <c r="L42" s="67"/>
      <c r="M42" s="67"/>
      <c r="N42" s="67"/>
      <c r="O42" s="86"/>
      <c r="P42" s="86"/>
      <c r="Q42" s="86"/>
      <c r="R42" s="67"/>
      <c r="S42" s="67"/>
      <c r="T42" s="67"/>
      <c r="U42" s="67"/>
      <c r="V42" s="67"/>
      <c r="W42" s="67"/>
      <c r="X42" s="93"/>
      <c r="Y42" s="93"/>
      <c r="Z42" s="93"/>
      <c r="AA42" s="107"/>
      <c r="AB42" s="107"/>
      <c r="AC42" s="107"/>
      <c r="AD42" s="100"/>
      <c r="AE42" s="100"/>
      <c r="AF42" s="100"/>
      <c r="AG42" s="67"/>
      <c r="AH42" s="67"/>
      <c r="AI42" s="67"/>
      <c r="AJ42" s="86">
        <f>((COUNT(Summary!DO34:DZ34))/12)*100</f>
        <v>25</v>
      </c>
      <c r="AK42" s="86">
        <f>AVERAGE(Summary!DO34:DZ34)</f>
        <v>57.666666666666664</v>
      </c>
      <c r="AL42" s="86">
        <f t="shared" si="9"/>
        <v>58.82</v>
      </c>
      <c r="AM42" s="107">
        <f>((COUNT(Summary!EA34:EL34))/12)*100</f>
        <v>100</v>
      </c>
      <c r="AN42" s="107">
        <f>AVERAGE(Summary!EA34:EL34)</f>
        <v>55.666666666666664</v>
      </c>
      <c r="AO42" s="107">
        <f t="shared" si="10"/>
        <v>59.006666666666668</v>
      </c>
      <c r="AP42" s="100">
        <f>((COUNT(Summary!EM34:EX34))/12)*100</f>
        <v>100</v>
      </c>
      <c r="AQ42" s="100">
        <f>AVERAGE(Summary!EM34:EX34)</f>
        <v>57</v>
      </c>
      <c r="AR42" s="100">
        <f t="shared" si="11"/>
        <v>60.42</v>
      </c>
      <c r="AS42" s="93">
        <f>((COUNT(Summary!EY34:FJ34))/12)*100</f>
        <v>91.666666666666657</v>
      </c>
      <c r="AT42" s="93">
        <f>AVERAGE(Summary!EY34:FJ34)</f>
        <v>60.909090909090907</v>
      </c>
      <c r="AU42" s="93">
        <f t="shared" si="12"/>
        <v>52.990909090909085</v>
      </c>
      <c r="AV42" s="66">
        <f>((COUNT(Summary!FK34:FV34))/12)*100</f>
        <v>91.666666666666657</v>
      </c>
      <c r="AW42" s="67">
        <f>AVERAGE(Summary!FK34:FV34)</f>
        <v>65.909090909090907</v>
      </c>
      <c r="AX42" s="67">
        <f t="shared" si="13"/>
        <v>54.704545454545453</v>
      </c>
      <c r="AY42" s="83">
        <f>((COUNT(Summary!FW34:GH34))/12)*100</f>
        <v>91.666666666666657</v>
      </c>
      <c r="AZ42" s="133">
        <f>AVERAGE(Summary!FW34:GH34)</f>
        <v>54.18181818181818</v>
      </c>
      <c r="BA42" s="133">
        <f t="shared" si="14"/>
        <v>43.345454545454544</v>
      </c>
    </row>
    <row r="43" spans="1:53" s="22" customFormat="1" x14ac:dyDescent="0.25">
      <c r="A43" s="22" t="str">
        <f>Summary!B35</f>
        <v>RY15</v>
      </c>
      <c r="B43" s="22" t="str">
        <f>Summary!C35</f>
        <v>1-16 Dukes Court, Brighton Road, Addlestone</v>
      </c>
      <c r="C43" s="22" t="str">
        <f>Summary!D35</f>
        <v>Roadside</v>
      </c>
      <c r="D43" s="23" t="str">
        <f>Summary!E35</f>
        <v>A318</v>
      </c>
      <c r="E43" s="23">
        <f>Summary!F35</f>
        <v>505070</v>
      </c>
      <c r="F43" s="23">
        <f>Summary!G35</f>
        <v>164476</v>
      </c>
      <c r="G43" s="23">
        <f>Summary!H35</f>
        <v>1</v>
      </c>
      <c r="H43" s="24" t="str">
        <f>Summary!J35</f>
        <v>Y</v>
      </c>
      <c r="I43" s="130"/>
      <c r="J43" s="107"/>
      <c r="K43" s="107"/>
      <c r="L43" s="67"/>
      <c r="M43" s="67"/>
      <c r="N43" s="67"/>
      <c r="O43" s="86"/>
      <c r="P43" s="86"/>
      <c r="Q43" s="86"/>
      <c r="R43" s="67"/>
      <c r="S43" s="67"/>
      <c r="T43" s="67"/>
      <c r="U43" s="67"/>
      <c r="V43" s="67"/>
      <c r="W43" s="67"/>
      <c r="X43" s="93"/>
      <c r="Y43" s="93"/>
      <c r="Z43" s="93"/>
      <c r="AA43" s="107"/>
      <c r="AB43" s="107"/>
      <c r="AC43" s="107"/>
      <c r="AD43" s="100"/>
      <c r="AE43" s="100"/>
      <c r="AF43" s="100"/>
      <c r="AG43" s="67"/>
      <c r="AH43" s="67"/>
      <c r="AI43" s="67"/>
      <c r="AJ43" s="86">
        <f>((COUNT(Summary!DO35:DZ35))/12)*100</f>
        <v>25</v>
      </c>
      <c r="AK43" s="86">
        <f>AVERAGE(Summary!DO35:DZ35)</f>
        <v>43.666666666666664</v>
      </c>
      <c r="AL43" s="86">
        <f t="shared" si="9"/>
        <v>44.54</v>
      </c>
      <c r="AM43" s="107">
        <f>((COUNT(Summary!EA35:EL35))/12)*100</f>
        <v>91.666666666666657</v>
      </c>
      <c r="AN43" s="107">
        <f>AVERAGE(Summary!EA35:EL35)</f>
        <v>43.727272727272727</v>
      </c>
      <c r="AO43" s="107">
        <f t="shared" si="10"/>
        <v>46.350909090909092</v>
      </c>
      <c r="AP43" s="101"/>
      <c r="AQ43" s="101"/>
      <c r="AR43" s="101"/>
      <c r="AS43" s="93"/>
      <c r="AT43" s="93"/>
      <c r="AU43" s="93"/>
      <c r="AV43" s="66"/>
      <c r="AW43" s="67"/>
      <c r="AX43" s="67"/>
      <c r="AY43" s="83"/>
      <c r="AZ43" s="133"/>
      <c r="BA43" s="133"/>
    </row>
    <row r="44" spans="1:53" s="22" customFormat="1" x14ac:dyDescent="0.25">
      <c r="A44" s="22" t="str">
        <f>Summary!B36</f>
        <v>RY16</v>
      </c>
      <c r="B44" s="22" t="str">
        <f>Summary!C36</f>
        <v>116 Station Road, Addlestone</v>
      </c>
      <c r="C44" s="22" t="str">
        <f>Summary!D36</f>
        <v>Roadside</v>
      </c>
      <c r="D44" s="23" t="str">
        <f>Summary!E36</f>
        <v>B3121</v>
      </c>
      <c r="E44" s="23">
        <f>Summary!F36</f>
        <v>505391</v>
      </c>
      <c r="F44" s="23">
        <f>Summary!G36</f>
        <v>164704</v>
      </c>
      <c r="G44" s="23">
        <f>Summary!H36</f>
        <v>4</v>
      </c>
      <c r="H44" s="24" t="str">
        <f>Summary!J36</f>
        <v>N</v>
      </c>
      <c r="I44" s="130"/>
      <c r="J44" s="107"/>
      <c r="K44" s="107"/>
      <c r="L44" s="67"/>
      <c r="M44" s="67"/>
      <c r="N44" s="67"/>
      <c r="O44" s="86"/>
      <c r="P44" s="86"/>
      <c r="Q44" s="86"/>
      <c r="R44" s="67"/>
      <c r="S44" s="67"/>
      <c r="T44" s="67"/>
      <c r="U44" s="67"/>
      <c r="V44" s="67"/>
      <c r="W44" s="67"/>
      <c r="X44" s="93"/>
      <c r="Y44" s="93"/>
      <c r="Z44" s="93"/>
      <c r="AA44" s="107"/>
      <c r="AB44" s="107"/>
      <c r="AC44" s="107"/>
      <c r="AD44" s="100"/>
      <c r="AE44" s="100"/>
      <c r="AF44" s="100"/>
      <c r="AG44" s="67"/>
      <c r="AH44" s="67"/>
      <c r="AI44" s="67"/>
      <c r="AJ44" s="86">
        <f>((COUNT(Summary!DO36:DZ36))/12)*100</f>
        <v>25</v>
      </c>
      <c r="AK44" s="86">
        <f>AVERAGE(Summary!DO36:DZ36)</f>
        <v>39</v>
      </c>
      <c r="AL44" s="86">
        <f t="shared" si="9"/>
        <v>39.78</v>
      </c>
      <c r="AM44" s="107">
        <f>((COUNT(Summary!EA36:EL36))/12)*100</f>
        <v>83.333333333333343</v>
      </c>
      <c r="AN44" s="107">
        <f>AVERAGE(Summary!EA36:EL36)</f>
        <v>36.299999999999997</v>
      </c>
      <c r="AO44" s="107">
        <f t="shared" si="10"/>
        <v>38.478000000000002</v>
      </c>
      <c r="AP44" s="100"/>
      <c r="AQ44" s="100"/>
      <c r="AR44" s="100"/>
      <c r="AS44" s="93"/>
      <c r="AT44" s="93"/>
      <c r="AU44" s="93"/>
      <c r="AV44" s="66"/>
      <c r="AW44" s="67"/>
      <c r="AX44" s="67"/>
      <c r="AY44" s="83"/>
      <c r="AZ44" s="133"/>
      <c r="BA44" s="133"/>
    </row>
    <row r="45" spans="1:53" s="22" customFormat="1" x14ac:dyDescent="0.25">
      <c r="A45" s="22" t="str">
        <f>Summary!B37</f>
        <v>RY17</v>
      </c>
      <c r="B45" s="22" t="str">
        <f>Summary!C37</f>
        <v>Railway crossing, Station Road, Addlestone</v>
      </c>
      <c r="C45" s="22" t="str">
        <f>Summary!D37</f>
        <v>Roadside</v>
      </c>
      <c r="D45" s="23" t="str">
        <f>Summary!E37</f>
        <v>B3121</v>
      </c>
      <c r="E45" s="23">
        <f>Summary!F37</f>
        <v>505525</v>
      </c>
      <c r="F45" s="23">
        <f>Summary!G37</f>
        <v>164781</v>
      </c>
      <c r="G45" s="23">
        <f>Summary!H37</f>
        <v>1</v>
      </c>
      <c r="H45" s="24" t="str">
        <f>Summary!J37</f>
        <v>N</v>
      </c>
      <c r="I45" s="130"/>
      <c r="J45" s="107"/>
      <c r="K45" s="107"/>
      <c r="L45" s="67"/>
      <c r="M45" s="67"/>
      <c r="N45" s="67"/>
      <c r="O45" s="86"/>
      <c r="P45" s="86"/>
      <c r="Q45" s="86"/>
      <c r="R45" s="67"/>
      <c r="S45" s="67"/>
      <c r="T45" s="67"/>
      <c r="U45" s="67"/>
      <c r="V45" s="67"/>
      <c r="W45" s="67"/>
      <c r="X45" s="93"/>
      <c r="Y45" s="93"/>
      <c r="Z45" s="93"/>
      <c r="AA45" s="107"/>
      <c r="AB45" s="107"/>
      <c r="AC45" s="107"/>
      <c r="AD45" s="100"/>
      <c r="AE45" s="100"/>
      <c r="AF45" s="100"/>
      <c r="AG45" s="67"/>
      <c r="AH45" s="67"/>
      <c r="AI45" s="67"/>
      <c r="AJ45" s="86">
        <f>((COUNT(Summary!DO37:DZ37))/12)*100</f>
        <v>16.666666666666664</v>
      </c>
      <c r="AK45" s="86">
        <f>AVERAGE(Summary!DO37:DZ37)</f>
        <v>37</v>
      </c>
      <c r="AL45" s="86">
        <f t="shared" si="9"/>
        <v>37.74</v>
      </c>
      <c r="AM45" s="107">
        <f>((COUNT(Summary!EA37:EL37))/12)*100</f>
        <v>100</v>
      </c>
      <c r="AN45" s="107">
        <f>AVERAGE(Summary!EA37:EL37)</f>
        <v>29</v>
      </c>
      <c r="AO45" s="107">
        <f t="shared" si="10"/>
        <v>30.740000000000002</v>
      </c>
      <c r="AP45" s="101"/>
      <c r="AQ45" s="101"/>
      <c r="AR45" s="101"/>
      <c r="AS45" s="93"/>
      <c r="AT45" s="93"/>
      <c r="AU45" s="93"/>
      <c r="AV45" s="66"/>
      <c r="AW45" s="67"/>
      <c r="AX45" s="67"/>
      <c r="AY45" s="83"/>
      <c r="AZ45" s="133"/>
      <c r="BA45" s="133"/>
    </row>
    <row r="46" spans="1:53" s="22" customFormat="1" x14ac:dyDescent="0.25">
      <c r="A46" s="22" t="str">
        <f>Summary!B38</f>
        <v>RY18</v>
      </c>
      <c r="B46" s="22" t="str">
        <f>Summary!C38</f>
        <v>New Haw Road / Woodham Lane roundabout, New Haw</v>
      </c>
      <c r="C46" s="22" t="str">
        <f>Summary!D38</f>
        <v>Roadside</v>
      </c>
      <c r="D46" s="23" t="str">
        <f>Summary!E38</f>
        <v>A318/B385</v>
      </c>
      <c r="E46" s="23">
        <f>Summary!F38</f>
        <v>505443</v>
      </c>
      <c r="F46" s="23">
        <f>Summary!G38</f>
        <v>163107</v>
      </c>
      <c r="G46" s="23">
        <f>Summary!H38</f>
        <v>5</v>
      </c>
      <c r="H46" s="24" t="str">
        <f>Summary!J38</f>
        <v>N</v>
      </c>
      <c r="I46" s="130"/>
      <c r="J46" s="107"/>
      <c r="K46" s="107"/>
      <c r="L46" s="67"/>
      <c r="M46" s="67"/>
      <c r="N46" s="67"/>
      <c r="O46" s="86"/>
      <c r="P46" s="86"/>
      <c r="Q46" s="86"/>
      <c r="R46" s="67"/>
      <c r="S46" s="67"/>
      <c r="T46" s="67"/>
      <c r="U46" s="67"/>
      <c r="V46" s="67"/>
      <c r="W46" s="67"/>
      <c r="X46" s="93"/>
      <c r="Y46" s="93"/>
      <c r="Z46" s="93"/>
      <c r="AA46" s="107"/>
      <c r="AB46" s="107"/>
      <c r="AC46" s="107"/>
      <c r="AD46" s="100"/>
      <c r="AE46" s="100"/>
      <c r="AF46" s="100"/>
      <c r="AG46" s="67"/>
      <c r="AH46" s="67"/>
      <c r="AI46" s="67"/>
      <c r="AJ46" s="86">
        <f>((COUNT(Summary!DO38:DZ38))/12)*100</f>
        <v>25</v>
      </c>
      <c r="AK46" s="86">
        <f>AVERAGE(Summary!DO38:DZ38)</f>
        <v>40.333333333333336</v>
      </c>
      <c r="AL46" s="86">
        <f t="shared" si="9"/>
        <v>41.14</v>
      </c>
      <c r="AM46" s="107">
        <f>((COUNT(Summary!EA38:EL38))/12)*100</f>
        <v>100</v>
      </c>
      <c r="AN46" s="107">
        <f>AVERAGE(Summary!EA38:EL38)</f>
        <v>39.416666666666664</v>
      </c>
      <c r="AO46" s="107">
        <f t="shared" si="10"/>
        <v>41.781666666666666</v>
      </c>
      <c r="AP46" s="100">
        <f>((COUNT(Summary!EM38:EX38))/12)*100</f>
        <v>100</v>
      </c>
      <c r="AQ46" s="100">
        <f>AVERAGE(Summary!EM38:EX38)</f>
        <v>37.833333333333336</v>
      </c>
      <c r="AR46" s="100">
        <f t="shared" si="11"/>
        <v>40.103333333333339</v>
      </c>
      <c r="AS46" s="93">
        <f>((COUNT(Summary!EY38:FJ38))/12)*100</f>
        <v>83.333333333333343</v>
      </c>
      <c r="AT46" s="93">
        <f>AVERAGE(Summary!EY38:FJ38)</f>
        <v>41.8</v>
      </c>
      <c r="AU46" s="93">
        <f t="shared" si="12"/>
        <v>36.366</v>
      </c>
      <c r="AV46" s="66">
        <f>((COUNT(Summary!FK38:FV38))/12)*100</f>
        <v>100</v>
      </c>
      <c r="AW46" s="67">
        <f>AVERAGE(Summary!FK38:FV38)</f>
        <v>41.333333333333336</v>
      </c>
      <c r="AX46" s="67">
        <f t="shared" si="13"/>
        <v>34.306666666666665</v>
      </c>
      <c r="AY46" s="83">
        <f>((COUNT(Summary!FW38:GH38))/12)*100</f>
        <v>66.666666666666657</v>
      </c>
      <c r="AZ46" s="133">
        <f>AVERAGE(Summary!FW38:GH38)</f>
        <v>33.25</v>
      </c>
      <c r="BA46" s="133">
        <f t="shared" si="14"/>
        <v>26.6</v>
      </c>
    </row>
    <row r="47" spans="1:53" s="22" customFormat="1" x14ac:dyDescent="0.25">
      <c r="A47" s="22" t="str">
        <f>Summary!B39</f>
        <v>RY19</v>
      </c>
      <c r="B47" s="22" t="str">
        <f>Summary!C39</f>
        <v>78 Woodham Lane, New Haw</v>
      </c>
      <c r="C47" s="22" t="str">
        <f>Summary!D39</f>
        <v>Roadside</v>
      </c>
      <c r="D47" s="23" t="str">
        <f>Summary!E39</f>
        <v>B385</v>
      </c>
      <c r="E47" s="23">
        <f>Summary!F39</f>
        <v>505227</v>
      </c>
      <c r="F47" s="23">
        <f>Summary!G39</f>
        <v>162701</v>
      </c>
      <c r="G47" s="23">
        <f>Summary!H39</f>
        <v>3</v>
      </c>
      <c r="H47" s="24" t="str">
        <f>Summary!J39</f>
        <v>Y</v>
      </c>
      <c r="I47" s="130"/>
      <c r="J47" s="107"/>
      <c r="K47" s="107"/>
      <c r="L47" s="67"/>
      <c r="M47" s="67"/>
      <c r="N47" s="67"/>
      <c r="O47" s="86"/>
      <c r="P47" s="86"/>
      <c r="Q47" s="86"/>
      <c r="R47" s="67"/>
      <c r="S47" s="67"/>
      <c r="T47" s="67"/>
      <c r="U47" s="67"/>
      <c r="V47" s="67"/>
      <c r="W47" s="67"/>
      <c r="X47" s="93"/>
      <c r="Y47" s="93"/>
      <c r="Z47" s="93"/>
      <c r="AA47" s="107"/>
      <c r="AB47" s="107"/>
      <c r="AC47" s="107"/>
      <c r="AD47" s="100"/>
      <c r="AE47" s="100"/>
      <c r="AF47" s="100"/>
      <c r="AG47" s="67"/>
      <c r="AH47" s="67"/>
      <c r="AI47" s="67"/>
      <c r="AJ47" s="86">
        <f>((COUNT(Summary!DO39:DZ39))/12)*100</f>
        <v>16.666666666666664</v>
      </c>
      <c r="AK47" s="86">
        <f>AVERAGE(Summary!DO39:DZ39)</f>
        <v>27</v>
      </c>
      <c r="AL47" s="86">
        <f t="shared" si="9"/>
        <v>27.54</v>
      </c>
      <c r="AM47" s="107">
        <f>((COUNT(Summary!EA39:EL39))/12)*100</f>
        <v>100</v>
      </c>
      <c r="AN47" s="107">
        <f>AVERAGE(Summary!EA39:EL39)</f>
        <v>43.333333333333336</v>
      </c>
      <c r="AO47" s="107">
        <f t="shared" si="10"/>
        <v>45.933333333333337</v>
      </c>
      <c r="AP47" s="100">
        <f>((COUNT(Summary!EM39:EX39))/12)*100</f>
        <v>100</v>
      </c>
      <c r="AQ47" s="100">
        <f>AVERAGE(Summary!EM39:EX39)</f>
        <v>42.833333333333336</v>
      </c>
      <c r="AR47" s="100">
        <f t="shared" si="11"/>
        <v>45.403333333333336</v>
      </c>
      <c r="AS47" s="93">
        <f>((COUNT(Summary!EY39:FJ39))/12)*100</f>
        <v>83.333333333333343</v>
      </c>
      <c r="AT47" s="93">
        <f>AVERAGE(Summary!EY39:FJ39)</f>
        <v>40.200000000000003</v>
      </c>
      <c r="AU47" s="93">
        <f t="shared" si="12"/>
        <v>34.974000000000004</v>
      </c>
      <c r="AV47" s="66">
        <f>((COUNT(Summary!FK39:FV39))/12)*100</f>
        <v>100</v>
      </c>
      <c r="AW47" s="67">
        <f>AVERAGE(Summary!FK39:FV39)</f>
        <v>45.916666666666664</v>
      </c>
      <c r="AX47" s="67">
        <f t="shared" si="13"/>
        <v>38.110833333333332</v>
      </c>
      <c r="AY47" s="83">
        <f>((COUNT(Summary!FW39:GH39))/12)*100</f>
        <v>91.666666666666657</v>
      </c>
      <c r="AZ47" s="133">
        <f>AVERAGE(Summary!FW39:GH39)</f>
        <v>41.909090909090907</v>
      </c>
      <c r="BA47" s="133">
        <f t="shared" si="14"/>
        <v>33.527272727272724</v>
      </c>
    </row>
    <row r="48" spans="1:53" s="22" customFormat="1" x14ac:dyDescent="0.25">
      <c r="A48" s="22" t="str">
        <f>Summary!B40</f>
        <v>RY20</v>
      </c>
      <c r="B48" s="22" t="str">
        <f>Summary!C40</f>
        <v>26 Windsor Street, Chertsey</v>
      </c>
      <c r="C48" s="22" t="str">
        <f>Summary!D40</f>
        <v>Roadside</v>
      </c>
      <c r="D48" s="23" t="str">
        <f>Summary!E40</f>
        <v>B375</v>
      </c>
      <c r="E48" s="23">
        <f>Summary!F40</f>
        <v>504117</v>
      </c>
      <c r="F48" s="23">
        <f>Summary!G40</f>
        <v>167060</v>
      </c>
      <c r="G48" s="23">
        <f>Summary!H40</f>
        <v>4</v>
      </c>
      <c r="H48" s="24" t="str">
        <f>Summary!J40</f>
        <v>N</v>
      </c>
      <c r="I48" s="130"/>
      <c r="J48" s="107"/>
      <c r="K48" s="107"/>
      <c r="L48" s="67"/>
      <c r="M48" s="67"/>
      <c r="N48" s="67"/>
      <c r="O48" s="86"/>
      <c r="P48" s="86"/>
      <c r="Q48" s="86"/>
      <c r="R48" s="67"/>
      <c r="S48" s="67"/>
      <c r="T48" s="67"/>
      <c r="U48" s="67"/>
      <c r="V48" s="67"/>
      <c r="W48" s="67"/>
      <c r="X48" s="93"/>
      <c r="Y48" s="93"/>
      <c r="Z48" s="93"/>
      <c r="AA48" s="107"/>
      <c r="AB48" s="107"/>
      <c r="AC48" s="107"/>
      <c r="AD48" s="100"/>
      <c r="AE48" s="100"/>
      <c r="AF48" s="100"/>
      <c r="AG48" s="67"/>
      <c r="AH48" s="67"/>
      <c r="AI48" s="67"/>
      <c r="AJ48" s="86">
        <f>((COUNT(Summary!DO40:DZ40))/12)*100</f>
        <v>25</v>
      </c>
      <c r="AK48" s="86">
        <f>AVERAGE(Summary!DO40:DZ40)</f>
        <v>38</v>
      </c>
      <c r="AL48" s="86">
        <f t="shared" si="9"/>
        <v>38.76</v>
      </c>
      <c r="AM48" s="107">
        <f>((COUNT(Summary!EA40:EL40))/12)*100</f>
        <v>100</v>
      </c>
      <c r="AN48" s="107">
        <f>AVERAGE(Summary!EA40:EL40)</f>
        <v>34.583333333333336</v>
      </c>
      <c r="AO48" s="107">
        <f t="shared" si="10"/>
        <v>36.658333333333339</v>
      </c>
      <c r="AP48" s="100">
        <f>((COUNT(Summary!EM40:EX40))/12)*100</f>
        <v>100</v>
      </c>
      <c r="AQ48" s="100">
        <f>AVERAGE(Summary!EM40:EX40)</f>
        <v>30.416666666666668</v>
      </c>
      <c r="AR48" s="100">
        <f t="shared" si="11"/>
        <v>32.241666666666667</v>
      </c>
      <c r="AS48" s="93">
        <f>((COUNT(Summary!EY40:FJ40))/12)*100</f>
        <v>58.333333333333336</v>
      </c>
      <c r="AT48" s="93">
        <f>AVERAGE(Summary!EY40:FJ40)</f>
        <v>30.285714285714285</v>
      </c>
      <c r="AU48" s="93">
        <f t="shared" si="12"/>
        <v>26.348571428571429</v>
      </c>
      <c r="AV48" s="66"/>
      <c r="AW48" s="67"/>
      <c r="AX48" s="67"/>
      <c r="AY48" s="83"/>
      <c r="AZ48" s="133"/>
      <c r="BA48" s="133"/>
    </row>
    <row r="49" spans="1:53" s="22" customFormat="1" ht="12.75" customHeight="1" x14ac:dyDescent="0.25">
      <c r="A49" s="22" t="str">
        <f>Summary!B41</f>
        <v>RY21</v>
      </c>
      <c r="B49" s="22" t="str">
        <f>Summary!C41</f>
        <v>London Street/Herriot Road junction, Chertsey (Bar 163)</v>
      </c>
      <c r="C49" s="22" t="str">
        <f>Summary!D41</f>
        <v>Roadside</v>
      </c>
      <c r="D49" s="23" t="str">
        <f>Summary!E41</f>
        <v>B375</v>
      </c>
      <c r="E49" s="23">
        <f>Summary!F41</f>
        <v>504261</v>
      </c>
      <c r="F49" s="23">
        <f>Summary!G41</f>
        <v>166945</v>
      </c>
      <c r="G49" s="23">
        <f>Summary!H41</f>
        <v>1</v>
      </c>
      <c r="H49" s="24" t="str">
        <f>Summary!J41</f>
        <v>N</v>
      </c>
      <c r="I49" s="130"/>
      <c r="J49" s="107"/>
      <c r="K49" s="107"/>
      <c r="L49" s="67"/>
      <c r="M49" s="67"/>
      <c r="N49" s="67"/>
      <c r="O49" s="86"/>
      <c r="P49" s="86"/>
      <c r="Q49" s="86"/>
      <c r="R49" s="67"/>
      <c r="S49" s="67"/>
      <c r="T49" s="67"/>
      <c r="U49" s="67"/>
      <c r="V49" s="67"/>
      <c r="W49" s="67"/>
      <c r="X49" s="93"/>
      <c r="Y49" s="93"/>
      <c r="Z49" s="93"/>
      <c r="AA49" s="107"/>
      <c r="AB49" s="107"/>
      <c r="AC49" s="107"/>
      <c r="AD49" s="100"/>
      <c r="AE49" s="100"/>
      <c r="AF49" s="100"/>
      <c r="AG49" s="67"/>
      <c r="AH49" s="67"/>
      <c r="AI49" s="67"/>
      <c r="AJ49" s="86">
        <f>((COUNT(Summary!DO41:DZ41))/12)*100</f>
        <v>25</v>
      </c>
      <c r="AK49" s="86">
        <f>AVERAGE(Summary!DO41:DZ41)</f>
        <v>38.666666666666664</v>
      </c>
      <c r="AL49" s="86">
        <f t="shared" si="9"/>
        <v>39.44</v>
      </c>
      <c r="AM49" s="107">
        <f>((COUNT(Summary!EA41:EL41))/12)*100</f>
        <v>100</v>
      </c>
      <c r="AN49" s="107">
        <f>AVERAGE(Summary!EA41:EL41)</f>
        <v>42.333333333333336</v>
      </c>
      <c r="AO49" s="107">
        <f t="shared" si="10"/>
        <v>44.873333333333335</v>
      </c>
      <c r="AP49" s="100">
        <f>((COUNT(Summary!EM41:EX41))/12)*100</f>
        <v>91.666666666666657</v>
      </c>
      <c r="AQ49" s="100">
        <f>AVERAGE(Summary!EM41:EX41)</f>
        <v>35.18181818181818</v>
      </c>
      <c r="AR49" s="100">
        <f t="shared" si="11"/>
        <v>37.292727272727269</v>
      </c>
      <c r="AS49" s="93">
        <f>((COUNT(Summary!EY41:FJ41))/12)*100</f>
        <v>100</v>
      </c>
      <c r="AT49" s="93">
        <f>AVERAGE(Summary!EY41:FJ41)</f>
        <v>39.083333333333336</v>
      </c>
      <c r="AU49" s="93">
        <f t="shared" si="12"/>
        <v>34.002500000000005</v>
      </c>
      <c r="AV49" s="66">
        <f>((COUNT(Summary!FK41:FV41))/12)*100</f>
        <v>91.666666666666657</v>
      </c>
      <c r="AW49" s="67">
        <f>AVERAGE(Summary!FK41:FV41)</f>
        <v>44.18181818181818</v>
      </c>
      <c r="AX49" s="67">
        <f t="shared" si="13"/>
        <v>36.670909090909085</v>
      </c>
      <c r="AY49" s="83">
        <f>((COUNT(Summary!FW41:GH41))/12)*100</f>
        <v>91.666666666666657</v>
      </c>
      <c r="AZ49" s="133">
        <f>AVERAGE(Summary!FW41:GH41)</f>
        <v>35.363636363636367</v>
      </c>
      <c r="BA49" s="133">
        <f t="shared" si="14"/>
        <v>28.290909090909096</v>
      </c>
    </row>
    <row r="50" spans="1:53" s="22" customFormat="1" x14ac:dyDescent="0.25">
      <c r="A50" s="22" t="str">
        <f>Summary!B42</f>
        <v>RY22</v>
      </c>
      <c r="B50" s="22" t="str">
        <f>Summary!C42</f>
        <v>Guildford Street, Chertsey</v>
      </c>
      <c r="C50" s="22" t="str">
        <f>Summary!D42</f>
        <v>Roadside</v>
      </c>
      <c r="D50" s="23" t="str">
        <f>Summary!E42</f>
        <v>Guildford St</v>
      </c>
      <c r="E50" s="23">
        <f>Summary!F42</f>
        <v>504203</v>
      </c>
      <c r="F50" s="23">
        <f>Summary!G42</f>
        <v>166940</v>
      </c>
      <c r="G50" s="23">
        <f>Summary!H42</f>
        <v>4</v>
      </c>
      <c r="H50" s="24" t="str">
        <f>Summary!J42</f>
        <v>N</v>
      </c>
      <c r="I50" s="130"/>
      <c r="J50" s="107"/>
      <c r="K50" s="107"/>
      <c r="L50" s="67"/>
      <c r="M50" s="67"/>
      <c r="N50" s="67"/>
      <c r="O50" s="86"/>
      <c r="P50" s="86"/>
      <c r="Q50" s="86"/>
      <c r="R50" s="67"/>
      <c r="S50" s="67"/>
      <c r="T50" s="67"/>
      <c r="U50" s="67"/>
      <c r="V50" s="67"/>
      <c r="W50" s="67"/>
      <c r="X50" s="93"/>
      <c r="Y50" s="93"/>
      <c r="Z50" s="93"/>
      <c r="AA50" s="107"/>
      <c r="AB50" s="107"/>
      <c r="AC50" s="107"/>
      <c r="AD50" s="100"/>
      <c r="AE50" s="100"/>
      <c r="AF50" s="100"/>
      <c r="AG50" s="67"/>
      <c r="AH50" s="67"/>
      <c r="AI50" s="67"/>
      <c r="AJ50" s="86">
        <f>((COUNT(Summary!DO42:DZ42))/12)*100</f>
        <v>25</v>
      </c>
      <c r="AK50" s="86">
        <f>AVERAGE(Summary!DO42:DZ42)</f>
        <v>42.666666666666664</v>
      </c>
      <c r="AL50" s="86">
        <f t="shared" si="9"/>
        <v>43.519999999999996</v>
      </c>
      <c r="AM50" s="107">
        <f>((COUNT(Summary!EA42:EL42))/12)*100</f>
        <v>100</v>
      </c>
      <c r="AN50" s="107">
        <f>AVERAGE(Summary!EA42:EL42)</f>
        <v>35.5</v>
      </c>
      <c r="AO50" s="107">
        <f t="shared" si="10"/>
        <v>37.630000000000003</v>
      </c>
      <c r="AP50" s="100">
        <f>((COUNT(Summary!EM42:EX42))/12)*100</f>
        <v>83.333333333333343</v>
      </c>
      <c r="AQ50" s="100">
        <f>AVERAGE(Summary!EM42:EX42)</f>
        <v>29.6</v>
      </c>
      <c r="AR50" s="100">
        <f t="shared" si="11"/>
        <v>31.376000000000005</v>
      </c>
      <c r="AS50" s="93">
        <f>((COUNT(Summary!EY42:FJ42))/12)*100</f>
        <v>66.666666666666657</v>
      </c>
      <c r="AT50" s="93">
        <f>AVERAGE(Summary!EY42:FJ42)</f>
        <v>39.875</v>
      </c>
      <c r="AU50" s="93">
        <f t="shared" si="12"/>
        <v>34.691249999999997</v>
      </c>
      <c r="AV50" s="66">
        <f>((COUNT(Summary!FK42:FV42))/12)*100</f>
        <v>75</v>
      </c>
      <c r="AW50" s="67">
        <f>AVERAGE(Summary!FK42:FV42)</f>
        <v>38.555555555555557</v>
      </c>
      <c r="AX50" s="67">
        <f t="shared" si="13"/>
        <v>32.001111111111108</v>
      </c>
      <c r="AY50" s="83"/>
      <c r="AZ50" s="133"/>
      <c r="BA50" s="133"/>
    </row>
    <row r="51" spans="1:53" s="22" customFormat="1" x14ac:dyDescent="0.25">
      <c r="A51" s="22" t="str">
        <f>Summary!B43</f>
        <v>RY23</v>
      </c>
      <c r="B51" s="22" t="str">
        <f>Summary!C43</f>
        <v>37 Bridge Road, Chertsey</v>
      </c>
      <c r="C51" s="22" t="str">
        <f>Summary!D43</f>
        <v>Roadside</v>
      </c>
      <c r="D51" s="23" t="str">
        <f>Summary!E43</f>
        <v>B375</v>
      </c>
      <c r="E51" s="23">
        <f>Summary!F43</f>
        <v>504888</v>
      </c>
      <c r="F51" s="23">
        <f>Summary!G43</f>
        <v>166786</v>
      </c>
      <c r="G51" s="23">
        <f>Summary!H43</f>
        <v>1</v>
      </c>
      <c r="H51" s="24" t="str">
        <f>Summary!J43</f>
        <v>N</v>
      </c>
      <c r="I51" s="130"/>
      <c r="J51" s="107"/>
      <c r="K51" s="107"/>
      <c r="L51" s="67"/>
      <c r="M51" s="67"/>
      <c r="N51" s="67"/>
      <c r="O51" s="86"/>
      <c r="P51" s="86"/>
      <c r="Q51" s="86"/>
      <c r="R51" s="67"/>
      <c r="S51" s="67"/>
      <c r="T51" s="67"/>
      <c r="U51" s="67"/>
      <c r="V51" s="67"/>
      <c r="W51" s="67"/>
      <c r="X51" s="93"/>
      <c r="Y51" s="93"/>
      <c r="Z51" s="93"/>
      <c r="AA51" s="107"/>
      <c r="AB51" s="107"/>
      <c r="AC51" s="107"/>
      <c r="AD51" s="100"/>
      <c r="AE51" s="100"/>
      <c r="AF51" s="100"/>
      <c r="AG51" s="67"/>
      <c r="AH51" s="67"/>
      <c r="AI51" s="67"/>
      <c r="AJ51" s="86">
        <f>((COUNT(Summary!DO43:DZ43))/12)*100</f>
        <v>25</v>
      </c>
      <c r="AK51" s="86">
        <f>AVERAGE(Summary!DO43:DZ43)</f>
        <v>48.666666666666664</v>
      </c>
      <c r="AL51" s="86">
        <f t="shared" si="9"/>
        <v>49.64</v>
      </c>
      <c r="AM51" s="107">
        <f>((COUNT(Summary!EA43:EL43))/12)*100</f>
        <v>91.666666666666657</v>
      </c>
      <c r="AN51" s="107">
        <f>AVERAGE(Summary!EA43:EL43)</f>
        <v>52.81818181818182</v>
      </c>
      <c r="AO51" s="107">
        <f t="shared" si="10"/>
        <v>55.987272727272732</v>
      </c>
      <c r="AP51" s="100">
        <f>((COUNT(Summary!EM43:EX43))/12)*100</f>
        <v>100</v>
      </c>
      <c r="AQ51" s="100">
        <f>AVERAGE(Summary!EM43:EX43)</f>
        <v>49.333333333333336</v>
      </c>
      <c r="AR51" s="100">
        <f t="shared" si="11"/>
        <v>52.293333333333337</v>
      </c>
      <c r="AS51" s="93">
        <f>((COUNT(Summary!EY43:FJ43))/12)*100</f>
        <v>100</v>
      </c>
      <c r="AT51" s="93">
        <f>AVERAGE(Summary!EY43:FJ43)</f>
        <v>56.333333333333336</v>
      </c>
      <c r="AU51" s="93">
        <f t="shared" si="12"/>
        <v>49.010000000000005</v>
      </c>
      <c r="AV51" s="66">
        <f>((COUNT(Summary!FK43:FV43))/12)*100</f>
        <v>83.333333333333343</v>
      </c>
      <c r="AW51" s="67">
        <f>AVERAGE(Summary!FK43:FV43)</f>
        <v>58.3</v>
      </c>
      <c r="AX51" s="67">
        <f t="shared" si="13"/>
        <v>48.388999999999996</v>
      </c>
      <c r="AY51" s="83">
        <f>((COUNT(Summary!FW43:GH43))/12)*100</f>
        <v>83.333333333333343</v>
      </c>
      <c r="AZ51" s="133">
        <f>AVERAGE(Summary!FW43:GH43)</f>
        <v>40.5</v>
      </c>
      <c r="BA51" s="133">
        <f t="shared" si="14"/>
        <v>32.4</v>
      </c>
    </row>
    <row r="52" spans="1:53" s="22" customFormat="1" x14ac:dyDescent="0.25">
      <c r="A52" s="22" t="str">
        <f>Summary!B44</f>
        <v>RY24</v>
      </c>
      <c r="B52" s="22" t="str">
        <f>Summary!C44</f>
        <v>Eastworth Road/Chertsey Road junction</v>
      </c>
      <c r="C52" s="22" t="str">
        <f>Summary!D44</f>
        <v>Roadside</v>
      </c>
      <c r="D52" s="23" t="str">
        <f>Summary!E44</f>
        <v>A317/B387</v>
      </c>
      <c r="E52" s="23">
        <f>Summary!F44</f>
        <v>504852</v>
      </c>
      <c r="F52" s="23">
        <f>Summary!G44</f>
        <v>166046</v>
      </c>
      <c r="G52" s="23">
        <f>Summary!H44</f>
        <v>3</v>
      </c>
      <c r="H52" s="24" t="str">
        <f>Summary!J44</f>
        <v>N</v>
      </c>
      <c r="I52" s="130"/>
      <c r="J52" s="107"/>
      <c r="K52" s="107"/>
      <c r="L52" s="67"/>
      <c r="M52" s="67"/>
      <c r="N52" s="67"/>
      <c r="O52" s="86"/>
      <c r="P52" s="86"/>
      <c r="Q52" s="86"/>
      <c r="R52" s="67"/>
      <c r="S52" s="67"/>
      <c r="T52" s="67"/>
      <c r="U52" s="67"/>
      <c r="V52" s="67"/>
      <c r="W52" s="67"/>
      <c r="X52" s="93"/>
      <c r="Y52" s="93"/>
      <c r="Z52" s="93"/>
      <c r="AA52" s="107"/>
      <c r="AB52" s="107"/>
      <c r="AC52" s="107"/>
      <c r="AD52" s="100"/>
      <c r="AE52" s="100"/>
      <c r="AF52" s="100"/>
      <c r="AG52" s="67"/>
      <c r="AH52" s="67"/>
      <c r="AI52" s="67"/>
      <c r="AJ52" s="86">
        <f>((COUNT(Summary!DO44:DZ44))/12)*100</f>
        <v>25</v>
      </c>
      <c r="AK52" s="86">
        <f>AVERAGE(Summary!DO44:DZ44)</f>
        <v>44.666666666666664</v>
      </c>
      <c r="AL52" s="86">
        <f t="shared" si="9"/>
        <v>45.559999999999995</v>
      </c>
      <c r="AM52" s="107">
        <f>((COUNT(Summary!EA44:EL44))/12)*100</f>
        <v>100</v>
      </c>
      <c r="AN52" s="107">
        <f>AVERAGE(Summary!EA44:EL44)</f>
        <v>37.666666666666664</v>
      </c>
      <c r="AO52" s="107">
        <f t="shared" si="10"/>
        <v>39.926666666666669</v>
      </c>
      <c r="AP52" s="100">
        <f>((COUNT(Summary!EM44:EX44))/12)*100</f>
        <v>100</v>
      </c>
      <c r="AQ52" s="100">
        <f>AVERAGE(Summary!EM44:EX44)</f>
        <v>34.666666666666664</v>
      </c>
      <c r="AR52" s="100">
        <f t="shared" si="11"/>
        <v>36.746666666666663</v>
      </c>
      <c r="AS52" s="93">
        <f>((COUNT(Summary!EY44:FJ44))/12)*100</f>
        <v>58.333333333333336</v>
      </c>
      <c r="AT52" s="93">
        <f>AVERAGE(Summary!EY44:FJ44)</f>
        <v>34.571428571428569</v>
      </c>
      <c r="AU52" s="93">
        <f t="shared" si="12"/>
        <v>30.077142857142857</v>
      </c>
      <c r="AV52" s="66">
        <f>((COUNT(Summary!FK44:FV44))/12)*100</f>
        <v>91.666666666666657</v>
      </c>
      <c r="AW52" s="67">
        <f>AVERAGE(Summary!FK44:FV44)</f>
        <v>31.90909090909091</v>
      </c>
      <c r="AX52" s="67">
        <f t="shared" si="13"/>
        <v>26.484545454545454</v>
      </c>
      <c r="AY52" s="83">
        <f>((COUNT(Summary!FW44:GH44))/12)*100</f>
        <v>25</v>
      </c>
      <c r="AZ52" s="133">
        <f>AVERAGE(Summary!FW44:GH44)</f>
        <v>41.666666666666664</v>
      </c>
      <c r="BA52" s="133">
        <f t="shared" si="14"/>
        <v>33.333333333333336</v>
      </c>
    </row>
    <row r="53" spans="1:53" s="22" customFormat="1" x14ac:dyDescent="0.25">
      <c r="A53" s="22" t="str">
        <f>Summary!B45</f>
        <v>RY25</v>
      </c>
      <c r="B53" s="22" t="str">
        <f>Summary!C45</f>
        <v>Vicarage Road/Pooley Green Road junction, Egham</v>
      </c>
      <c r="C53" s="22" t="str">
        <f>Summary!D45</f>
        <v>Roadside</v>
      </c>
      <c r="D53" s="23" t="str">
        <f>Summary!E45</f>
        <v>B388</v>
      </c>
      <c r="E53" s="23">
        <f>Summary!F45</f>
        <v>501748</v>
      </c>
      <c r="F53" s="23">
        <f>Summary!G45</f>
        <v>171316</v>
      </c>
      <c r="G53" s="23">
        <f>Summary!H45</f>
        <v>2</v>
      </c>
      <c r="H53" s="24" t="str">
        <f>Summary!J45</f>
        <v>N</v>
      </c>
      <c r="I53" s="130"/>
      <c r="J53" s="107"/>
      <c r="K53" s="107"/>
      <c r="L53" s="67"/>
      <c r="M53" s="67"/>
      <c r="N53" s="67"/>
      <c r="O53" s="86"/>
      <c r="P53" s="86"/>
      <c r="Q53" s="86"/>
      <c r="R53" s="67"/>
      <c r="S53" s="67"/>
      <c r="T53" s="67"/>
      <c r="U53" s="67"/>
      <c r="V53" s="67"/>
      <c r="W53" s="67"/>
      <c r="X53" s="93"/>
      <c r="Y53" s="93"/>
      <c r="Z53" s="93"/>
      <c r="AA53" s="107"/>
      <c r="AB53" s="107"/>
      <c r="AC53" s="107"/>
      <c r="AD53" s="100"/>
      <c r="AE53" s="100"/>
      <c r="AF53" s="100"/>
      <c r="AG53" s="67"/>
      <c r="AH53" s="67"/>
      <c r="AI53" s="67"/>
      <c r="AJ53" s="86">
        <f>((COUNT(Summary!DO45:DZ45))/12)*100</f>
        <v>25</v>
      </c>
      <c r="AK53" s="86">
        <f>AVERAGE(Summary!DO45:DZ45)</f>
        <v>35</v>
      </c>
      <c r="AL53" s="86">
        <f t="shared" si="9"/>
        <v>35.700000000000003</v>
      </c>
      <c r="AM53" s="107">
        <f>((COUNT(Summary!EA45:EL45))/12)*100</f>
        <v>91.666666666666657</v>
      </c>
      <c r="AN53" s="107">
        <f>AVERAGE(Summary!EA45:EL45)</f>
        <v>46.18181818181818</v>
      </c>
      <c r="AO53" s="107">
        <f t="shared" si="10"/>
        <v>48.952727272727273</v>
      </c>
      <c r="AP53" s="100">
        <f>((COUNT(Summary!EM45:EX45))/12)*100</f>
        <v>50</v>
      </c>
      <c r="AQ53" s="100">
        <f>AVERAGE(Summary!EM45:EX45)</f>
        <v>35.333333333333336</v>
      </c>
      <c r="AR53" s="100">
        <f t="shared" si="11"/>
        <v>37.45333333333334</v>
      </c>
      <c r="AS53" s="93">
        <f>((COUNT(Summary!EY45:FJ45))/12)*100</f>
        <v>58.333333333333336</v>
      </c>
      <c r="AT53" s="93">
        <f>AVERAGE(Summary!EY45:FJ45)</f>
        <v>40.428571428571431</v>
      </c>
      <c r="AU53" s="93">
        <f t="shared" si="12"/>
        <v>35.172857142857147</v>
      </c>
      <c r="AV53" s="66">
        <f>((COUNT(Summary!FK45:FV45))/12)*100</f>
        <v>100</v>
      </c>
      <c r="AW53" s="67">
        <f>AVERAGE(Summary!FK45:FV45)</f>
        <v>40.083333333333336</v>
      </c>
      <c r="AX53" s="67">
        <f t="shared" si="13"/>
        <v>33.269166666666671</v>
      </c>
      <c r="AY53" s="83">
        <f>((COUNT(Summary!FW45:GH45))/12)*100</f>
        <v>50</v>
      </c>
      <c r="AZ53" s="133">
        <f>AVERAGE(Summary!FW45:GH45)</f>
        <v>35.5</v>
      </c>
      <c r="BA53" s="133">
        <f t="shared" si="14"/>
        <v>28.400000000000002</v>
      </c>
    </row>
    <row r="54" spans="1:53" s="22" customFormat="1" x14ac:dyDescent="0.25">
      <c r="A54" s="22" t="str">
        <f>Summary!B46</f>
        <v>RY26</v>
      </c>
      <c r="B54" s="22" t="str">
        <f>Summary!C46</f>
        <v>Railway crossing, Vicarage Road, Egham</v>
      </c>
      <c r="C54" s="22" t="str">
        <f>Summary!D46</f>
        <v>Roadside</v>
      </c>
      <c r="D54" s="23" t="str">
        <f>Summary!E46</f>
        <v>B388</v>
      </c>
      <c r="E54" s="23">
        <f>Summary!F46</f>
        <v>501716</v>
      </c>
      <c r="F54" s="23">
        <f>Summary!G46</f>
        <v>171383</v>
      </c>
      <c r="G54" s="23">
        <f>Summary!H46</f>
        <v>3</v>
      </c>
      <c r="H54" s="24" t="str">
        <f>Summary!J46</f>
        <v>N</v>
      </c>
      <c r="I54" s="130"/>
      <c r="J54" s="107"/>
      <c r="K54" s="107"/>
      <c r="L54" s="67"/>
      <c r="M54" s="67"/>
      <c r="N54" s="67"/>
      <c r="O54" s="86"/>
      <c r="P54" s="86"/>
      <c r="Q54" s="86"/>
      <c r="R54" s="67"/>
      <c r="S54" s="67"/>
      <c r="T54" s="67"/>
      <c r="U54" s="67"/>
      <c r="V54" s="67"/>
      <c r="W54" s="67"/>
      <c r="X54" s="93"/>
      <c r="Y54" s="93"/>
      <c r="Z54" s="93"/>
      <c r="AA54" s="107"/>
      <c r="AB54" s="107"/>
      <c r="AC54" s="107"/>
      <c r="AD54" s="100"/>
      <c r="AE54" s="100"/>
      <c r="AF54" s="100"/>
      <c r="AG54" s="67"/>
      <c r="AH54" s="67"/>
      <c r="AI54" s="67"/>
      <c r="AJ54" s="86">
        <f>((COUNT(Summary!DO46:DZ46))/12)*100</f>
        <v>25</v>
      </c>
      <c r="AK54" s="86">
        <f>AVERAGE(Summary!DO46:DZ46)</f>
        <v>64.333333333333329</v>
      </c>
      <c r="AL54" s="86">
        <f t="shared" si="9"/>
        <v>65.61999999999999</v>
      </c>
      <c r="AM54" s="107">
        <f>((COUNT(Summary!EA46:EL46))/12)*100</f>
        <v>91.666666666666657</v>
      </c>
      <c r="AN54" s="107">
        <f>AVERAGE(Summary!EA46:EL46)</f>
        <v>67.181818181818187</v>
      </c>
      <c r="AO54" s="107">
        <f t="shared" si="10"/>
        <v>71.212727272727278</v>
      </c>
      <c r="AP54" s="100">
        <f>((COUNT(Summary!EM46:EX46))/12)*100</f>
        <v>100</v>
      </c>
      <c r="AQ54" s="100">
        <f>AVERAGE(Summary!EM46:EX46)</f>
        <v>58.916666666666664</v>
      </c>
      <c r="AR54" s="100">
        <f t="shared" si="11"/>
        <v>62.451666666666668</v>
      </c>
      <c r="AS54" s="93">
        <f>((COUNT(Summary!EY46:FJ46))/12)*100</f>
        <v>75</v>
      </c>
      <c r="AT54" s="93">
        <f>AVERAGE(Summary!EY46:FJ46)</f>
        <v>63.444444444444443</v>
      </c>
      <c r="AU54" s="93">
        <f t="shared" si="12"/>
        <v>55.196666666666665</v>
      </c>
      <c r="AV54" s="66">
        <f>((COUNT(Summary!FK46:FV46))/12)*100</f>
        <v>100</v>
      </c>
      <c r="AW54" s="67">
        <f>AVERAGE(Summary!FK46:FV46)</f>
        <v>64</v>
      </c>
      <c r="AX54" s="67">
        <f t="shared" si="13"/>
        <v>53.12</v>
      </c>
      <c r="AY54" s="83">
        <f>((COUNT(Summary!FW46:GH46))/12)*100</f>
        <v>75</v>
      </c>
      <c r="AZ54" s="133">
        <f>AVERAGE(Summary!FW46:GH46)</f>
        <v>60.555555555555557</v>
      </c>
      <c r="BA54" s="133">
        <f t="shared" si="14"/>
        <v>48.44444444444445</v>
      </c>
    </row>
    <row r="55" spans="1:53" s="22" customFormat="1" x14ac:dyDescent="0.25">
      <c r="A55" s="22" t="e">
        <f>Summary!#REF!</f>
        <v>#REF!</v>
      </c>
      <c r="B55" s="22" t="e">
        <f>Summary!#REF!</f>
        <v>#REF!</v>
      </c>
      <c r="C55" s="22" t="e">
        <f>Summary!#REF!</f>
        <v>#REF!</v>
      </c>
      <c r="D55" s="23" t="e">
        <f>Summary!#REF!</f>
        <v>#REF!</v>
      </c>
      <c r="E55" s="23" t="e">
        <f>Summary!#REF!</f>
        <v>#REF!</v>
      </c>
      <c r="F55" s="23" t="e">
        <f>Summary!#REF!</f>
        <v>#REF!</v>
      </c>
      <c r="G55" s="23" t="e">
        <f>Summary!#REF!</f>
        <v>#REF!</v>
      </c>
      <c r="H55" s="24" t="e">
        <f>Summary!#REF!</f>
        <v>#REF!</v>
      </c>
      <c r="I55" s="130"/>
      <c r="J55" s="107"/>
      <c r="K55" s="107"/>
      <c r="L55" s="67"/>
      <c r="M55" s="67"/>
      <c r="N55" s="67"/>
      <c r="O55" s="86"/>
      <c r="P55" s="86"/>
      <c r="Q55" s="86"/>
      <c r="R55" s="67"/>
      <c r="S55" s="67"/>
      <c r="T55" s="67"/>
      <c r="U55" s="67"/>
      <c r="V55" s="67"/>
      <c r="W55" s="67"/>
      <c r="X55" s="93"/>
      <c r="Y55" s="93"/>
      <c r="Z55" s="93"/>
      <c r="AA55" s="107"/>
      <c r="AB55" s="107"/>
      <c r="AC55" s="107"/>
      <c r="AD55" s="100"/>
      <c r="AE55" s="100"/>
      <c r="AF55" s="100"/>
      <c r="AG55" s="67"/>
      <c r="AH55" s="67"/>
      <c r="AI55" s="67"/>
      <c r="AJ55" s="86">
        <f>((COUNT(Summary!#REF!))/12)*100</f>
        <v>0</v>
      </c>
      <c r="AK55" s="86" t="e">
        <f>AVERAGE(Summary!#REF!)</f>
        <v>#REF!</v>
      </c>
      <c r="AL55" s="86" t="e">
        <f t="shared" si="9"/>
        <v>#REF!</v>
      </c>
      <c r="AM55" s="107">
        <f>((COUNT(Summary!#REF!))/12)*100</f>
        <v>0</v>
      </c>
      <c r="AN55" s="107" t="e">
        <f>AVERAGE(Summary!#REF!)</f>
        <v>#REF!</v>
      </c>
      <c r="AO55" s="107" t="e">
        <f t="shared" si="10"/>
        <v>#REF!</v>
      </c>
      <c r="AP55" s="100">
        <f>((COUNT(Summary!#REF!))/12)*100</f>
        <v>0</v>
      </c>
      <c r="AQ55" s="100" t="e">
        <f>AVERAGE(Summary!#REF!)</f>
        <v>#REF!</v>
      </c>
      <c r="AR55" s="100" t="e">
        <f t="shared" si="11"/>
        <v>#REF!</v>
      </c>
      <c r="AS55" s="93">
        <f>((COUNT(Summary!#REF!))/12)*100</f>
        <v>0</v>
      </c>
      <c r="AT55" s="93" t="e">
        <f>AVERAGE(Summary!#REF!)</f>
        <v>#REF!</v>
      </c>
      <c r="AU55" s="93" t="e">
        <f t="shared" si="12"/>
        <v>#REF!</v>
      </c>
      <c r="AV55" s="66">
        <f>((COUNT(Summary!#REF!))/12)*100</f>
        <v>0</v>
      </c>
      <c r="AW55" s="67" t="e">
        <f>AVERAGE(Summary!#REF!)</f>
        <v>#REF!</v>
      </c>
      <c r="AX55" s="67" t="e">
        <f t="shared" si="13"/>
        <v>#REF!</v>
      </c>
      <c r="AY55" s="83">
        <f>((COUNT(Summary!#REF!))/12)*100</f>
        <v>0</v>
      </c>
      <c r="AZ55" s="133" t="e">
        <f>AVERAGE(Summary!#REF!)</f>
        <v>#REF!</v>
      </c>
      <c r="BA55" s="133" t="e">
        <f t="shared" si="14"/>
        <v>#REF!</v>
      </c>
    </row>
    <row r="56" spans="1:53" s="22" customFormat="1" x14ac:dyDescent="0.25">
      <c r="A56" s="22" t="str">
        <f>Summary!B47</f>
        <v>RY28</v>
      </c>
      <c r="B56" s="22" t="str">
        <f>Summary!C47</f>
        <v>38 Station Road, Egham</v>
      </c>
      <c r="C56" s="22" t="str">
        <f>Summary!D47</f>
        <v>Roadside</v>
      </c>
      <c r="D56" s="23" t="str">
        <f>Summary!E47</f>
        <v>B388/Station Rd</v>
      </c>
      <c r="E56" s="23">
        <f>Summary!F47</f>
        <v>501028</v>
      </c>
      <c r="F56" s="23">
        <f>Summary!G47</f>
        <v>171167</v>
      </c>
      <c r="G56" s="23">
        <f>Summary!H47</f>
        <v>3</v>
      </c>
      <c r="H56" s="24" t="str">
        <f>Summary!J47</f>
        <v>N</v>
      </c>
      <c r="I56" s="130"/>
      <c r="J56" s="107"/>
      <c r="K56" s="107"/>
      <c r="L56" s="67"/>
      <c r="M56" s="67"/>
      <c r="N56" s="67"/>
      <c r="O56" s="86"/>
      <c r="P56" s="86"/>
      <c r="Q56" s="86"/>
      <c r="R56" s="67"/>
      <c r="S56" s="67"/>
      <c r="T56" s="67"/>
      <c r="U56" s="67"/>
      <c r="V56" s="67"/>
      <c r="W56" s="67"/>
      <c r="X56" s="93"/>
      <c r="Y56" s="93"/>
      <c r="Z56" s="93"/>
      <c r="AA56" s="107"/>
      <c r="AB56" s="107"/>
      <c r="AC56" s="107"/>
      <c r="AD56" s="100"/>
      <c r="AE56" s="100"/>
      <c r="AF56" s="100"/>
      <c r="AG56" s="67"/>
      <c r="AH56" s="67"/>
      <c r="AI56" s="67"/>
      <c r="AJ56" s="86">
        <f>((COUNT(Summary!DO47:DZ47))/12)*100</f>
        <v>25</v>
      </c>
      <c r="AK56" s="86">
        <f>AVERAGE(Summary!DO47:DZ47)</f>
        <v>36</v>
      </c>
      <c r="AL56" s="86">
        <f t="shared" si="9"/>
        <v>36.72</v>
      </c>
      <c r="AM56" s="107">
        <f>((COUNT(Summary!EA47:EL47))/12)*100</f>
        <v>83.333333333333343</v>
      </c>
      <c r="AN56" s="107">
        <f>AVERAGE(Summary!EA47:EL47)</f>
        <v>34.1</v>
      </c>
      <c r="AO56" s="107">
        <f t="shared" si="10"/>
        <v>36.146000000000001</v>
      </c>
      <c r="AP56" s="100"/>
      <c r="AQ56" s="100"/>
      <c r="AR56" s="100"/>
      <c r="AS56" s="93"/>
      <c r="AT56" s="93"/>
      <c r="AU56" s="93"/>
      <c r="AV56" s="66"/>
      <c r="AW56" s="67"/>
      <c r="AX56" s="67"/>
      <c r="AY56" s="83"/>
      <c r="AZ56" s="133"/>
      <c r="BA56" s="133"/>
    </row>
    <row r="57" spans="1:53" s="22" customFormat="1" x14ac:dyDescent="0.25">
      <c r="A57" s="22" t="str">
        <f>Summary!B48</f>
        <v>RY29</v>
      </c>
      <c r="B57" s="22" t="str">
        <f>Summary!C48</f>
        <v>Railway crossing, Station Road (3 Rusham Park Avenue), Egham</v>
      </c>
      <c r="C57" s="22" t="str">
        <f>Summary!D48</f>
        <v>Roadside</v>
      </c>
      <c r="D57" s="23" t="str">
        <f>Summary!E48</f>
        <v>Station Rd</v>
      </c>
      <c r="E57" s="23">
        <f>Summary!F48</f>
        <v>501100</v>
      </c>
      <c r="F57" s="23">
        <f>Summary!G48</f>
        <v>170991</v>
      </c>
      <c r="G57" s="23">
        <f>Summary!H48</f>
        <v>2</v>
      </c>
      <c r="H57" s="24" t="str">
        <f>Summary!J48</f>
        <v>N</v>
      </c>
      <c r="I57" s="130"/>
      <c r="J57" s="107"/>
      <c r="K57" s="107"/>
      <c r="L57" s="67"/>
      <c r="M57" s="67"/>
      <c r="N57" s="67"/>
      <c r="O57" s="86"/>
      <c r="P57" s="86"/>
      <c r="Q57" s="86"/>
      <c r="R57" s="67"/>
      <c r="S57" s="67"/>
      <c r="T57" s="67"/>
      <c r="U57" s="67"/>
      <c r="V57" s="67"/>
      <c r="W57" s="67"/>
      <c r="X57" s="93"/>
      <c r="Y57" s="93"/>
      <c r="Z57" s="93"/>
      <c r="AA57" s="107"/>
      <c r="AB57" s="107"/>
      <c r="AC57" s="107"/>
      <c r="AD57" s="100"/>
      <c r="AE57" s="100"/>
      <c r="AF57" s="100"/>
      <c r="AG57" s="67"/>
      <c r="AH57" s="67"/>
      <c r="AI57" s="67"/>
      <c r="AJ57" s="86">
        <f>((COUNT(Summary!DO48:DZ48))/12)*100</f>
        <v>25</v>
      </c>
      <c r="AK57" s="86">
        <f>AVERAGE(Summary!DO48:DZ48)</f>
        <v>29.666666666666668</v>
      </c>
      <c r="AL57" s="86">
        <f t="shared" si="9"/>
        <v>30.26</v>
      </c>
      <c r="AM57" s="107">
        <f>((COUNT(Summary!EA48:EL48))/12)*100</f>
        <v>91.666666666666657</v>
      </c>
      <c r="AN57" s="107">
        <f>AVERAGE(Summary!EA48:EL48)</f>
        <v>31.181818181818183</v>
      </c>
      <c r="AO57" s="107">
        <f t="shared" si="10"/>
        <v>33.052727272727275</v>
      </c>
      <c r="AP57" s="100">
        <f>((COUNT(Summary!EM48:EX48))/12)*100</f>
        <v>50</v>
      </c>
      <c r="AQ57" s="100">
        <f>AVERAGE(Summary!EM48:EX48)</f>
        <v>25.166666666666668</v>
      </c>
      <c r="AR57" s="100">
        <f t="shared" si="11"/>
        <v>26.676666666666669</v>
      </c>
      <c r="AS57" s="93"/>
      <c r="AT57" s="93"/>
      <c r="AU57" s="93"/>
      <c r="AV57" s="66"/>
      <c r="AW57" s="67"/>
      <c r="AX57" s="67"/>
      <c r="AY57" s="83"/>
      <c r="AZ57" s="133"/>
      <c r="BA57" s="133"/>
    </row>
    <row r="58" spans="1:53" s="22" customFormat="1" ht="15.6" x14ac:dyDescent="0.3">
      <c r="A58" s="22" t="str">
        <f>Summary!B49</f>
        <v>RY30</v>
      </c>
      <c r="B58" s="22" t="str">
        <f>Summary!C49</f>
        <v>Railway crossing, Thorpe Road, Egham</v>
      </c>
      <c r="C58" s="22" t="str">
        <f>Summary!D49</f>
        <v>Roadside</v>
      </c>
      <c r="D58" s="23" t="str">
        <f>Summary!E49</f>
        <v>B3376</v>
      </c>
      <c r="E58" s="23">
        <f>Summary!F49</f>
        <v>502965</v>
      </c>
      <c r="F58" s="23">
        <f>Summary!G49</f>
        <v>171231</v>
      </c>
      <c r="G58" s="23">
        <f>Summary!H49</f>
        <v>3</v>
      </c>
      <c r="H58" s="24" t="str">
        <f>Summary!J49</f>
        <v>N</v>
      </c>
      <c r="I58" s="130"/>
      <c r="J58" s="107"/>
      <c r="K58" s="107"/>
      <c r="L58" s="67"/>
      <c r="M58" s="67"/>
      <c r="N58" s="67"/>
      <c r="O58" s="86"/>
      <c r="P58" s="86"/>
      <c r="Q58" s="86"/>
      <c r="R58" s="67"/>
      <c r="S58" s="67"/>
      <c r="T58" s="67"/>
      <c r="U58" s="67"/>
      <c r="V58" s="67"/>
      <c r="W58" s="67"/>
      <c r="X58" s="93"/>
      <c r="Y58" s="93"/>
      <c r="Z58" s="93"/>
      <c r="AA58" s="107"/>
      <c r="AB58" s="107"/>
      <c r="AC58" s="107"/>
      <c r="AD58" s="100"/>
      <c r="AE58" s="111"/>
      <c r="AF58" s="111"/>
      <c r="AG58" s="67"/>
      <c r="AH58" s="113"/>
      <c r="AI58" s="113"/>
      <c r="AJ58" s="86">
        <f>((COUNT(Summary!DO49:DZ49))/12)*100</f>
        <v>25</v>
      </c>
      <c r="AK58" s="86">
        <f>AVERAGE(Summary!DO49:DZ49)</f>
        <v>37.333333333333336</v>
      </c>
      <c r="AL58" s="86">
        <f t="shared" si="9"/>
        <v>38.080000000000005</v>
      </c>
      <c r="AM58" s="107">
        <f>((COUNT(Summary!EA49:EL49))/12)*100</f>
        <v>91.666666666666657</v>
      </c>
      <c r="AN58" s="107">
        <f>AVERAGE(Summary!EA49:EL49)</f>
        <v>36.272727272727273</v>
      </c>
      <c r="AO58" s="107">
        <f t="shared" si="10"/>
        <v>38.449090909090913</v>
      </c>
      <c r="AP58" s="100">
        <f>((COUNT(Summary!EM49:EX49))/12)*100</f>
        <v>33.333333333333329</v>
      </c>
      <c r="AQ58" s="100">
        <f>AVERAGE(Summary!EM49:EX49)</f>
        <v>29.25</v>
      </c>
      <c r="AR58" s="100">
        <f t="shared" si="11"/>
        <v>31.005000000000003</v>
      </c>
      <c r="AS58" s="93"/>
      <c r="AT58" s="93"/>
      <c r="AU58" s="93"/>
      <c r="AV58" s="66"/>
      <c r="AW58" s="67"/>
      <c r="AX58" s="67"/>
      <c r="AY58" s="83"/>
      <c r="AZ58" s="133"/>
      <c r="BA58" s="133"/>
    </row>
    <row r="59" spans="1:53" s="22" customFormat="1" x14ac:dyDescent="0.25">
      <c r="A59" s="22" t="str">
        <f>Summary!B50</f>
        <v>RY31</v>
      </c>
      <c r="B59" s="22" t="str">
        <f>Summary!C50</f>
        <v>Thorpe Road, Egham</v>
      </c>
      <c r="C59" s="22" t="str">
        <f>Summary!D50</f>
        <v>Roadside</v>
      </c>
      <c r="D59" s="23" t="str">
        <f>Summary!E50</f>
        <v>B3376</v>
      </c>
      <c r="E59" s="23">
        <f>Summary!F50</f>
        <v>503036</v>
      </c>
      <c r="F59" s="23">
        <f>Summary!G50</f>
        <v>171386</v>
      </c>
      <c r="G59" s="23">
        <f>Summary!H50</f>
        <v>1</v>
      </c>
      <c r="H59" s="24" t="str">
        <f>Summary!J50</f>
        <v>N</v>
      </c>
      <c r="I59" s="130"/>
      <c r="J59" s="107"/>
      <c r="K59" s="107"/>
      <c r="L59" s="67"/>
      <c r="M59" s="67"/>
      <c r="N59" s="67"/>
      <c r="O59" s="86"/>
      <c r="P59" s="86"/>
      <c r="Q59" s="86"/>
      <c r="R59" s="67"/>
      <c r="S59" s="67"/>
      <c r="T59" s="67"/>
      <c r="U59" s="67"/>
      <c r="V59" s="67"/>
      <c r="W59" s="67"/>
      <c r="X59" s="93"/>
      <c r="Y59" s="93"/>
      <c r="Z59" s="93"/>
      <c r="AA59" s="107"/>
      <c r="AB59" s="107"/>
      <c r="AC59" s="107"/>
      <c r="AD59" s="100"/>
      <c r="AE59" s="100"/>
      <c r="AF59" s="100"/>
      <c r="AG59" s="67"/>
      <c r="AH59" s="67"/>
      <c r="AI59" s="67"/>
      <c r="AJ59" s="86">
        <f>((COUNT(Summary!DO50:DZ50))/12)*100</f>
        <v>25</v>
      </c>
      <c r="AK59" s="86">
        <f>AVERAGE(Summary!DO50:DZ50)</f>
        <v>41.333333333333336</v>
      </c>
      <c r="AL59" s="86">
        <f t="shared" si="9"/>
        <v>42.160000000000004</v>
      </c>
      <c r="AM59" s="107">
        <f>((COUNT(Summary!EA50:EL50))/12)*100</f>
        <v>66.666666666666657</v>
      </c>
      <c r="AN59" s="107">
        <f>AVERAGE(Summary!EA50:EL50)</f>
        <v>44.375</v>
      </c>
      <c r="AO59" s="107">
        <f t="shared" si="10"/>
        <v>47.037500000000001</v>
      </c>
      <c r="AP59" s="100">
        <f>((COUNT(Summary!EM50:EX50))/12)*100</f>
        <v>41.666666666666671</v>
      </c>
      <c r="AQ59" s="100">
        <f>AVERAGE(Summary!EM50:EX50)</f>
        <v>36.200000000000003</v>
      </c>
      <c r="AR59" s="100">
        <f t="shared" si="11"/>
        <v>38.372000000000007</v>
      </c>
      <c r="AS59" s="93"/>
      <c r="AT59" s="93"/>
      <c r="AU59" s="93"/>
      <c r="AV59" s="66"/>
      <c r="AW59" s="67"/>
      <c r="AX59" s="67"/>
      <c r="AY59" s="83"/>
      <c r="AZ59" s="133"/>
      <c r="BA59" s="133"/>
    </row>
    <row r="60" spans="1:53" s="22" customFormat="1" x14ac:dyDescent="0.25">
      <c r="A60" s="22" t="str">
        <f>Summary!B51</f>
        <v>RY32</v>
      </c>
      <c r="B60" s="22" t="str">
        <f>Summary!C51</f>
        <v>Beechtree Avenue, Englefield Green</v>
      </c>
      <c r="C60" s="22" t="str">
        <f>Summary!D51</f>
        <v>Urban background</v>
      </c>
      <c r="D60" s="23" t="str">
        <f>Summary!E51</f>
        <v>N/A</v>
      </c>
      <c r="E60" s="23">
        <f>Summary!F51</f>
        <v>498638</v>
      </c>
      <c r="F60" s="23">
        <f>Summary!G51</f>
        <v>170580</v>
      </c>
      <c r="G60" s="23" t="str">
        <f>Summary!H51</f>
        <v>&gt;50</v>
      </c>
      <c r="H60" s="24" t="str">
        <f>Summary!J51</f>
        <v>N</v>
      </c>
      <c r="I60" s="130"/>
      <c r="J60" s="107"/>
      <c r="K60" s="107"/>
      <c r="L60" s="67"/>
      <c r="M60" s="67"/>
      <c r="N60" s="67"/>
      <c r="O60" s="86"/>
      <c r="P60" s="86"/>
      <c r="Q60" s="86"/>
      <c r="R60" s="67"/>
      <c r="S60" s="67"/>
      <c r="T60" s="67"/>
      <c r="U60" s="67"/>
      <c r="V60" s="67"/>
      <c r="W60" s="67"/>
      <c r="X60" s="93"/>
      <c r="Y60" s="93"/>
      <c r="Z60" s="93"/>
      <c r="AA60" s="107"/>
      <c r="AB60" s="107"/>
      <c r="AC60" s="107"/>
      <c r="AD60" s="100"/>
      <c r="AE60" s="100"/>
      <c r="AF60" s="100"/>
      <c r="AG60" s="67"/>
      <c r="AH60" s="67"/>
      <c r="AI60" s="67"/>
      <c r="AJ60" s="86">
        <f>((COUNT(Summary!DO51:DZ51))/12)*100</f>
        <v>25</v>
      </c>
      <c r="AK60" s="86">
        <f>AVERAGE(Summary!DO51:DZ51)</f>
        <v>23.666666666666668</v>
      </c>
      <c r="AL60" s="86">
        <f t="shared" si="9"/>
        <v>24.14</v>
      </c>
      <c r="AM60" s="107">
        <f>((COUNT(Summary!EA51:EL51))/12)*100</f>
        <v>75</v>
      </c>
      <c r="AN60" s="107">
        <f>AVERAGE(Summary!EA51:EL51)</f>
        <v>23.555555555555557</v>
      </c>
      <c r="AO60" s="107">
        <f t="shared" si="10"/>
        <v>24.968888888888891</v>
      </c>
      <c r="AP60" s="100">
        <f>((COUNT(Summary!EM51:EX51))/12)*100</f>
        <v>91.666666666666657</v>
      </c>
      <c r="AQ60" s="100">
        <f>AVERAGE(Summary!EM51:EX51)</f>
        <v>17.727272727272727</v>
      </c>
      <c r="AR60" s="100">
        <f t="shared" si="11"/>
        <v>18.790909090909093</v>
      </c>
      <c r="AS60" s="93">
        <f>((COUNT(Summary!EY51:FJ51))/12)*100</f>
        <v>50</v>
      </c>
      <c r="AT60" s="93">
        <f>AVERAGE(Summary!EY51:FJ51)</f>
        <v>22.833333333333332</v>
      </c>
      <c r="AU60" s="93">
        <f t="shared" si="12"/>
        <v>19.864999999999998</v>
      </c>
      <c r="AV60" s="66"/>
      <c r="AW60" s="67"/>
      <c r="AX60" s="67"/>
      <c r="AY60" s="83"/>
      <c r="AZ60" s="133"/>
      <c r="BA60" s="133"/>
    </row>
    <row r="61" spans="1:53" s="22" customFormat="1" x14ac:dyDescent="0.25">
      <c r="A61" s="22" t="str">
        <f>Summary!B52</f>
        <v>RY33</v>
      </c>
      <c r="B61" s="22" t="str">
        <f>Summary!C52</f>
        <v>46 The Avenue, Egham (petrol station)</v>
      </c>
      <c r="C61" s="22" t="str">
        <f>Summary!D52</f>
        <v>Roadside</v>
      </c>
      <c r="D61" s="23" t="str">
        <f>Summary!E52</f>
        <v>B388/A30</v>
      </c>
      <c r="E61" s="23">
        <f>Summary!F52</f>
        <v>501679</v>
      </c>
      <c r="F61" s="23">
        <f>Summary!G52</f>
        <v>171676</v>
      </c>
      <c r="G61" s="23" t="str">
        <f>Summary!H52</f>
        <v>15m from the Avenue &amp; 43m from the M25</v>
      </c>
      <c r="H61" s="24" t="str">
        <f>Summary!J52</f>
        <v>Y</v>
      </c>
      <c r="I61" s="130"/>
      <c r="J61" s="107"/>
      <c r="K61" s="107"/>
      <c r="L61" s="67"/>
      <c r="M61" s="67"/>
      <c r="N61" s="67"/>
      <c r="O61" s="86"/>
      <c r="P61" s="86"/>
      <c r="Q61" s="86"/>
      <c r="R61" s="67"/>
      <c r="S61" s="67"/>
      <c r="T61" s="67"/>
      <c r="U61" s="67"/>
      <c r="V61" s="67"/>
      <c r="W61" s="67"/>
      <c r="X61" s="93"/>
      <c r="Y61" s="93"/>
      <c r="Z61" s="93"/>
      <c r="AA61" s="107"/>
      <c r="AB61" s="107"/>
      <c r="AC61" s="107"/>
      <c r="AD61" s="100"/>
      <c r="AE61" s="100"/>
      <c r="AF61" s="100"/>
      <c r="AG61" s="67"/>
      <c r="AH61" s="67"/>
      <c r="AI61" s="67"/>
      <c r="AJ61" s="86"/>
      <c r="AK61" s="86"/>
      <c r="AL61" s="86"/>
      <c r="AM61" s="107"/>
      <c r="AN61" s="107"/>
      <c r="AO61" s="107"/>
      <c r="AP61" s="100">
        <f>((COUNT(Summary!EM52:EX52))/12)*100</f>
        <v>83.333333333333343</v>
      </c>
      <c r="AQ61" s="100">
        <f>AVERAGE(Summary!EM52:EX52)</f>
        <v>35.5</v>
      </c>
      <c r="AR61" s="100">
        <f t="shared" si="11"/>
        <v>37.630000000000003</v>
      </c>
      <c r="AS61" s="93">
        <f>((COUNT(Summary!EY52:FJ52))/12)*100</f>
        <v>100</v>
      </c>
      <c r="AT61" s="93">
        <f>AVERAGE(Summary!EY52:FJ52)</f>
        <v>40.75</v>
      </c>
      <c r="AU61" s="93">
        <f t="shared" si="12"/>
        <v>35.452500000000001</v>
      </c>
      <c r="AV61" s="66">
        <f>((COUNT(Summary!FK52:FV52))/12)*100</f>
        <v>100</v>
      </c>
      <c r="AW61" s="67">
        <f>AVERAGE(Summary!FK52:FV52)</f>
        <v>45.666666666666664</v>
      </c>
      <c r="AX61" s="67">
        <f t="shared" si="13"/>
        <v>37.903333333333329</v>
      </c>
      <c r="AY61" s="83">
        <f>((COUNT(Summary!FW52:GH52))/12)*100</f>
        <v>83.333333333333343</v>
      </c>
      <c r="AZ61" s="133">
        <f>AVERAGE(Summary!FW52:GH52)</f>
        <v>41.1</v>
      </c>
      <c r="BA61" s="133">
        <f t="shared" si="14"/>
        <v>32.880000000000003</v>
      </c>
    </row>
    <row r="62" spans="1:53" s="22" customFormat="1" x14ac:dyDescent="0.25">
      <c r="A62" s="22" t="str">
        <f>Summary!B53</f>
        <v>RY34</v>
      </c>
      <c r="B62" s="22" t="str">
        <f>Summary!C53</f>
        <v>Jct. of St Jude's Rd &amp; Bagshot Rd</v>
      </c>
      <c r="C62" s="22" t="str">
        <f>Summary!D53</f>
        <v>Roadside</v>
      </c>
      <c r="D62" s="23" t="str">
        <f>Summary!E53</f>
        <v>A328/Bond St</v>
      </c>
      <c r="E62" s="23">
        <f>Summary!F53</f>
        <v>499334</v>
      </c>
      <c r="F62" s="23">
        <f>Summary!G53</f>
        <v>170688</v>
      </c>
      <c r="G62" s="23">
        <f>Summary!H53</f>
        <v>1</v>
      </c>
      <c r="H62" s="24" t="str">
        <f>Summary!J53</f>
        <v>N</v>
      </c>
      <c r="I62" s="130"/>
      <c r="J62" s="107"/>
      <c r="K62" s="107"/>
      <c r="L62" s="67"/>
      <c r="M62" s="67"/>
      <c r="N62" s="67"/>
      <c r="O62" s="86"/>
      <c r="P62" s="86"/>
      <c r="Q62" s="86"/>
      <c r="R62" s="67"/>
      <c r="S62" s="67"/>
      <c r="T62" s="67"/>
      <c r="U62" s="67"/>
      <c r="V62" s="67"/>
      <c r="W62" s="67"/>
      <c r="X62" s="93"/>
      <c r="Y62" s="93"/>
      <c r="Z62" s="93"/>
      <c r="AA62" s="107"/>
      <c r="AB62" s="107"/>
      <c r="AC62" s="107"/>
      <c r="AD62" s="100"/>
      <c r="AE62" s="100"/>
      <c r="AF62" s="100"/>
      <c r="AG62" s="67"/>
      <c r="AH62" s="67"/>
      <c r="AI62" s="67"/>
      <c r="AJ62" s="86"/>
      <c r="AK62" s="86"/>
      <c r="AL62" s="86"/>
      <c r="AM62" s="107"/>
      <c r="AN62" s="107"/>
      <c r="AO62" s="107"/>
      <c r="AP62" s="100">
        <f>((COUNT(Summary!EM53:EX53))/12)*100</f>
        <v>83.333333333333343</v>
      </c>
      <c r="AQ62" s="100">
        <f>AVERAGE(Summary!EM53:EX53)</f>
        <v>28.2</v>
      </c>
      <c r="AR62" s="100">
        <f t="shared" si="11"/>
        <v>29.891999999999999</v>
      </c>
      <c r="AS62" s="93">
        <f>((COUNT(Summary!EY53:FJ53))/12)*100</f>
        <v>58.333333333333336</v>
      </c>
      <c r="AT62" s="93">
        <f>AVERAGE(Summary!EY53:FJ53)</f>
        <v>30.857142857142858</v>
      </c>
      <c r="AU62" s="93">
        <f t="shared" si="12"/>
        <v>26.845714285714287</v>
      </c>
      <c r="AV62" s="66">
        <f>((COUNT(Summary!FK53:FV53))/12)*100</f>
        <v>75</v>
      </c>
      <c r="AW62" s="67">
        <f>AVERAGE(Summary!FK53:FV53)</f>
        <v>35.888888888888886</v>
      </c>
      <c r="AX62" s="67">
        <f t="shared" si="13"/>
        <v>29.787777777777773</v>
      </c>
      <c r="AY62" s="83">
        <f>((COUNT(Summary!FW53:GH53))/12)*100</f>
        <v>83.333333333333343</v>
      </c>
      <c r="AZ62" s="133">
        <f>AVERAGE(Summary!FW53:GH53)</f>
        <v>35</v>
      </c>
      <c r="BA62" s="133">
        <f t="shared" si="14"/>
        <v>28</v>
      </c>
    </row>
    <row r="63" spans="1:53" s="22" customFormat="1" x14ac:dyDescent="0.25">
      <c r="A63" s="22" t="s">
        <v>477</v>
      </c>
      <c r="B63" s="22" t="str">
        <f>Summary!C54</f>
        <v>7 Fairview Cottages, Trumps Green Road, Virginia Water</v>
      </c>
      <c r="C63" s="22" t="str">
        <f>Summary!D54</f>
        <v>Roadside</v>
      </c>
      <c r="D63" s="23" t="str">
        <f>Summary!E54</f>
        <v>C10</v>
      </c>
      <c r="E63" s="23">
        <f>Summary!F54</f>
        <v>499815</v>
      </c>
      <c r="F63" s="23">
        <f>Summary!G54</f>
        <v>167362</v>
      </c>
      <c r="G63" s="23">
        <f>Summary!H54</f>
        <v>2</v>
      </c>
      <c r="H63" s="24" t="str">
        <f>Summary!J54</f>
        <v>N</v>
      </c>
      <c r="I63" s="130"/>
      <c r="J63" s="107"/>
      <c r="K63" s="107"/>
      <c r="L63" s="67"/>
      <c r="M63" s="67"/>
      <c r="N63" s="67"/>
      <c r="O63" s="86"/>
      <c r="P63" s="86"/>
      <c r="Q63" s="86"/>
      <c r="R63" s="67"/>
      <c r="S63" s="67"/>
      <c r="T63" s="67"/>
      <c r="U63" s="67"/>
      <c r="V63" s="67"/>
      <c r="W63" s="67"/>
      <c r="X63" s="93"/>
      <c r="Y63" s="93"/>
      <c r="Z63" s="93"/>
      <c r="AA63" s="107"/>
      <c r="AB63" s="107"/>
      <c r="AC63" s="107"/>
      <c r="AD63" s="100"/>
      <c r="AE63" s="100"/>
      <c r="AF63" s="100"/>
      <c r="AG63" s="67"/>
      <c r="AH63" s="67"/>
      <c r="AI63" s="67"/>
      <c r="AJ63" s="86"/>
      <c r="AK63" s="86"/>
      <c r="AL63" s="86"/>
      <c r="AM63" s="107"/>
      <c r="AN63" s="107"/>
      <c r="AO63" s="107"/>
      <c r="AP63" s="100">
        <f>((COUNT(Summary!EM54:EX54))/12)*100</f>
        <v>33.333333333333329</v>
      </c>
      <c r="AQ63" s="100">
        <f>AVERAGE(Summary!EM54:EX54)</f>
        <v>27.25</v>
      </c>
      <c r="AR63" s="100">
        <f t="shared" si="11"/>
        <v>28.885000000000002</v>
      </c>
      <c r="AS63" s="93">
        <f>((COUNT(Summary!EY54:FJ54))/12)*100</f>
        <v>91.666666666666657</v>
      </c>
      <c r="AT63" s="93">
        <f>AVERAGE(Summary!EY54:FJ54)</f>
        <v>27.363636363636363</v>
      </c>
      <c r="AU63" s="93">
        <f t="shared" si="12"/>
        <v>23.806363636363635</v>
      </c>
      <c r="AV63" s="66">
        <f>((COUNT(Summary!FK54:FV54))/12)*100</f>
        <v>100</v>
      </c>
      <c r="AW63" s="67">
        <f>AVERAGE(Summary!FK54:FV54)</f>
        <v>32.583333333333336</v>
      </c>
      <c r="AX63" s="67">
        <f t="shared" si="13"/>
        <v>27.044166666666666</v>
      </c>
      <c r="AY63" s="83">
        <f>((COUNT(Summary!FW54:GH54))/12)*100</f>
        <v>25</v>
      </c>
      <c r="AZ63" s="133">
        <f>AVERAGE(Summary!FW54:GH54)</f>
        <v>34</v>
      </c>
      <c r="BA63" s="133">
        <f t="shared" si="14"/>
        <v>27.200000000000003</v>
      </c>
    </row>
    <row r="64" spans="1:53" s="22" customFormat="1" x14ac:dyDescent="0.25">
      <c r="A64" s="22" t="s">
        <v>479</v>
      </c>
      <c r="B64" s="22" t="str">
        <f>Summary!C55</f>
        <v>5 Ham Moor Lane, Addlestone (Weybridge Business Park)</v>
      </c>
      <c r="C64" s="22" t="str">
        <f>Summary!D55</f>
        <v>Industrial</v>
      </c>
      <c r="D64" s="23" t="str">
        <f>Summary!E55</f>
        <v>N/A</v>
      </c>
      <c r="E64" s="23">
        <f>Summary!F55</f>
        <v>506218</v>
      </c>
      <c r="F64" s="23">
        <f>Summary!G55</f>
        <v>164454</v>
      </c>
      <c r="G64" s="23">
        <f>Summary!H55</f>
        <v>2</v>
      </c>
      <c r="H64" s="24" t="str">
        <f>Summary!J55</f>
        <v>N</v>
      </c>
      <c r="I64" s="130"/>
      <c r="J64" s="107"/>
      <c r="K64" s="107"/>
      <c r="L64" s="67"/>
      <c r="M64" s="67"/>
      <c r="N64" s="67"/>
      <c r="O64" s="86"/>
      <c r="P64" s="86"/>
      <c r="Q64" s="86"/>
      <c r="R64" s="67"/>
      <c r="S64" s="67"/>
      <c r="T64" s="67"/>
      <c r="U64" s="67"/>
      <c r="V64" s="67"/>
      <c r="W64" s="67"/>
      <c r="X64" s="93"/>
      <c r="Y64" s="93"/>
      <c r="Z64" s="93"/>
      <c r="AA64" s="107"/>
      <c r="AB64" s="107"/>
      <c r="AC64" s="107"/>
      <c r="AD64" s="100"/>
      <c r="AE64" s="100"/>
      <c r="AF64" s="100"/>
      <c r="AG64" s="67"/>
      <c r="AH64" s="67"/>
      <c r="AI64" s="67"/>
      <c r="AJ64" s="86"/>
      <c r="AK64" s="86"/>
      <c r="AL64" s="86"/>
      <c r="AM64" s="107"/>
      <c r="AN64" s="107"/>
      <c r="AO64" s="107"/>
      <c r="AP64" s="100"/>
      <c r="AQ64" s="100"/>
      <c r="AR64" s="100"/>
      <c r="AS64" s="93">
        <f>((COUNT(Summary!EY55:FJ55))/12)*100</f>
        <v>58.333333333333336</v>
      </c>
      <c r="AT64" s="93">
        <f>AVERAGE(Summary!EY55:FJ55)</f>
        <v>22.714285714285715</v>
      </c>
      <c r="AU64" s="93">
        <f t="shared" si="12"/>
        <v>19.761428571428571</v>
      </c>
      <c r="AV64" s="66">
        <f>((COUNT(Summary!FK55:FV55))/12)*100</f>
        <v>16.666666666666664</v>
      </c>
      <c r="AW64" s="67">
        <f>AVERAGE(Summary!FK55:FV55)</f>
        <v>28.5</v>
      </c>
      <c r="AX64" s="67">
        <f t="shared" si="13"/>
        <v>23.654999999999998</v>
      </c>
      <c r="AY64" s="83"/>
      <c r="AZ64" s="133"/>
      <c r="BA64" s="133"/>
    </row>
    <row r="65" spans="1:189" s="22" customFormat="1" x14ac:dyDescent="0.25">
      <c r="A65" s="22" t="s">
        <v>480</v>
      </c>
      <c r="B65" s="22" t="str">
        <f>Summary!C56</f>
        <v>Shakespeare Road, Addlestone (Weybridge Business Park)</v>
      </c>
      <c r="C65" s="22" t="str">
        <f>Summary!D56</f>
        <v>Industrial</v>
      </c>
      <c r="D65" s="23" t="str">
        <f>Summary!E56</f>
        <v>N/A</v>
      </c>
      <c r="E65" s="23">
        <f>Summary!F56</f>
        <v>506093</v>
      </c>
      <c r="F65" s="23">
        <f>Summary!G56</f>
        <v>164481</v>
      </c>
      <c r="G65" s="23">
        <f>Summary!H56</f>
        <v>2</v>
      </c>
      <c r="H65" s="24" t="str">
        <f>Summary!J56</f>
        <v>N</v>
      </c>
      <c r="I65" s="130"/>
      <c r="J65" s="107"/>
      <c r="K65" s="107"/>
      <c r="L65" s="67"/>
      <c r="M65" s="67"/>
      <c r="N65" s="67"/>
      <c r="O65" s="86"/>
      <c r="P65" s="86"/>
      <c r="Q65" s="86"/>
      <c r="R65" s="67"/>
      <c r="S65" s="67"/>
      <c r="T65" s="67"/>
      <c r="U65" s="67"/>
      <c r="V65" s="67"/>
      <c r="W65" s="67"/>
      <c r="X65" s="93"/>
      <c r="Y65" s="93"/>
      <c r="Z65" s="93"/>
      <c r="AA65" s="107"/>
      <c r="AB65" s="107"/>
      <c r="AC65" s="107"/>
      <c r="AD65" s="100"/>
      <c r="AE65" s="100"/>
      <c r="AF65" s="100"/>
      <c r="AG65" s="67"/>
      <c r="AH65" s="67"/>
      <c r="AI65" s="67"/>
      <c r="AJ65" s="86"/>
      <c r="AK65" s="86"/>
      <c r="AL65" s="86"/>
      <c r="AM65" s="107"/>
      <c r="AN65" s="107"/>
      <c r="AO65" s="107"/>
      <c r="AP65" s="100"/>
      <c r="AQ65" s="100"/>
      <c r="AR65" s="100"/>
      <c r="AS65" s="93">
        <f>((COUNT(Summary!EY56:FJ56))/12)*100</f>
        <v>66.666666666666657</v>
      </c>
      <c r="AT65" s="93">
        <f>AVERAGE(Summary!EY56:FJ56)</f>
        <v>26.25</v>
      </c>
      <c r="AU65" s="93">
        <f t="shared" si="12"/>
        <v>22.837499999999999</v>
      </c>
      <c r="AV65" s="66"/>
      <c r="AW65" s="67"/>
      <c r="AX65" s="67"/>
      <c r="AY65" s="83"/>
      <c r="AZ65" s="133"/>
      <c r="BA65" s="133"/>
    </row>
    <row r="66" spans="1:189" s="22" customFormat="1" x14ac:dyDescent="0.25">
      <c r="A66" s="22" t="s">
        <v>481</v>
      </c>
      <c r="B66" s="22" t="str">
        <f>Summary!C57</f>
        <v>The Beeches, Chestnut Drive, Egham</v>
      </c>
      <c r="C66" s="22" t="str">
        <f>Summary!D57</f>
        <v>Roadside</v>
      </c>
      <c r="D66" s="23" t="str">
        <f>Summary!E57</f>
        <v>A30</v>
      </c>
      <c r="E66" s="23">
        <f>Summary!F57</f>
        <v>499891</v>
      </c>
      <c r="F66" s="23">
        <f>Summary!G57</f>
        <v>170847</v>
      </c>
      <c r="G66" s="23">
        <f>Summary!H57</f>
        <v>13</v>
      </c>
      <c r="H66" s="24" t="str">
        <f>Summary!J57</f>
        <v>N</v>
      </c>
      <c r="I66" s="130"/>
      <c r="J66" s="107"/>
      <c r="K66" s="107"/>
      <c r="L66" s="67"/>
      <c r="M66" s="67"/>
      <c r="N66" s="67"/>
      <c r="O66" s="86"/>
      <c r="P66" s="86"/>
      <c r="Q66" s="86"/>
      <c r="R66" s="67"/>
      <c r="S66" s="67"/>
      <c r="T66" s="67"/>
      <c r="U66" s="67"/>
      <c r="V66" s="67"/>
      <c r="W66" s="67"/>
      <c r="X66" s="93"/>
      <c r="Y66" s="93"/>
      <c r="Z66" s="93"/>
      <c r="AA66" s="107"/>
      <c r="AB66" s="107"/>
      <c r="AC66" s="107"/>
      <c r="AD66" s="100"/>
      <c r="AE66" s="100"/>
      <c r="AF66" s="100"/>
      <c r="AG66" s="67"/>
      <c r="AH66" s="67"/>
      <c r="AI66" s="67"/>
      <c r="AJ66" s="86"/>
      <c r="AK66" s="86"/>
      <c r="AL66" s="86"/>
      <c r="AM66" s="107"/>
      <c r="AN66" s="107"/>
      <c r="AO66" s="107"/>
      <c r="AP66" s="100"/>
      <c r="AQ66" s="100"/>
      <c r="AR66" s="100"/>
      <c r="AS66" s="93">
        <f>((COUNT(Summary!EY57:FJ57))/12)*100</f>
        <v>41.666666666666671</v>
      </c>
      <c r="AT66" s="93">
        <f>AVERAGE(Summary!EY57:FJ57)</f>
        <v>36.200000000000003</v>
      </c>
      <c r="AU66" s="93">
        <f t="shared" si="12"/>
        <v>31.494000000000003</v>
      </c>
      <c r="AV66" s="66">
        <f>((COUNT(Summary!FK57:FV57))/12)*100</f>
        <v>100</v>
      </c>
      <c r="AW66" s="67">
        <f>AVERAGE(Summary!FK57:FV57)</f>
        <v>32</v>
      </c>
      <c r="AX66" s="67">
        <f t="shared" si="13"/>
        <v>26.56</v>
      </c>
      <c r="AY66" s="83">
        <f>((COUNT(Summary!FW57:GH57))/12)*100</f>
        <v>25</v>
      </c>
      <c r="AZ66" s="133">
        <f>AVERAGE(Summary!FW57:GH57)</f>
        <v>38</v>
      </c>
      <c r="BA66" s="133">
        <f t="shared" si="14"/>
        <v>30.400000000000002</v>
      </c>
    </row>
    <row r="67" spans="1:189" s="22" customFormat="1" x14ac:dyDescent="0.25">
      <c r="A67" s="22" t="s">
        <v>482</v>
      </c>
      <c r="B67" s="22" t="str">
        <f>Summary!C58</f>
        <v>Chobham Lane, Longcross, near Kitsmead Lane roundabout</v>
      </c>
      <c r="C67" s="22" t="str">
        <f>Summary!D58</f>
        <v>Roadside</v>
      </c>
      <c r="D67" s="23" t="str">
        <f>Summary!E58</f>
        <v>C10/M3</v>
      </c>
      <c r="E67" s="23">
        <f>Summary!F58</f>
        <v>498827</v>
      </c>
      <c r="F67" s="23">
        <f>Summary!G58</f>
        <v>166217</v>
      </c>
      <c r="G67" s="23" t="str">
        <f>Summary!H58</f>
        <v>10m from Chobham Lane &amp; 39m from the M3</v>
      </c>
      <c r="H67" s="24" t="str">
        <f>Summary!J58</f>
        <v>N</v>
      </c>
      <c r="I67" s="130"/>
      <c r="J67" s="107"/>
      <c r="K67" s="107"/>
      <c r="L67" s="67"/>
      <c r="M67" s="67"/>
      <c r="N67" s="67"/>
      <c r="O67" s="86"/>
      <c r="P67" s="86"/>
      <c r="Q67" s="86"/>
      <c r="R67" s="67"/>
      <c r="S67" s="67"/>
      <c r="T67" s="67"/>
      <c r="U67" s="67"/>
      <c r="V67" s="67"/>
      <c r="W67" s="67"/>
      <c r="X67" s="93"/>
      <c r="Y67" s="93"/>
      <c r="Z67" s="93"/>
      <c r="AA67" s="107"/>
      <c r="AB67" s="107"/>
      <c r="AC67" s="107"/>
      <c r="AD67" s="100"/>
      <c r="AE67" s="100"/>
      <c r="AF67" s="100"/>
      <c r="AG67" s="67"/>
      <c r="AH67" s="67"/>
      <c r="AI67" s="67"/>
      <c r="AJ67" s="86"/>
      <c r="AK67" s="86"/>
      <c r="AL67" s="86"/>
      <c r="AM67" s="107"/>
      <c r="AN67" s="107"/>
      <c r="AO67" s="107"/>
      <c r="AP67" s="100"/>
      <c r="AQ67" s="100"/>
      <c r="AR67" s="100"/>
      <c r="AS67" s="93">
        <f>((COUNT(Summary!EY58:FJ58))/12)*100</f>
        <v>41.666666666666671</v>
      </c>
      <c r="AT67" s="93">
        <f>AVERAGE(Summary!EY58:FJ58)</f>
        <v>34.4</v>
      </c>
      <c r="AU67" s="93">
        <f t="shared" si="12"/>
        <v>29.927999999999997</v>
      </c>
      <c r="AV67" s="66">
        <f>((COUNT(Summary!FK58:FV58))/12)*100</f>
        <v>100</v>
      </c>
      <c r="AW67" s="67">
        <f>AVERAGE(Summary!FK58:FV58)</f>
        <v>36.083333333333336</v>
      </c>
      <c r="AX67" s="67">
        <f t="shared" si="13"/>
        <v>29.949166666666667</v>
      </c>
      <c r="AY67" s="83">
        <f>((COUNT(Summary!FW58:GH58))/12)*100</f>
        <v>91.666666666666657</v>
      </c>
      <c r="AZ67" s="133">
        <f>AVERAGE(Summary!FW58:GH58)</f>
        <v>30.272727272727273</v>
      </c>
      <c r="BA67" s="133">
        <f t="shared" si="14"/>
        <v>24.218181818181819</v>
      </c>
    </row>
    <row r="68" spans="1:189" s="22" customFormat="1" x14ac:dyDescent="0.25">
      <c r="A68" s="22" t="s">
        <v>483</v>
      </c>
      <c r="B68" s="22" t="str">
        <f>Summary!C59</f>
        <v>Homewood Park, Stonehill Road</v>
      </c>
      <c r="C68" s="22" t="s">
        <v>538</v>
      </c>
      <c r="D68" s="23" t="str">
        <f>Summary!E59</f>
        <v>N/A</v>
      </c>
      <c r="E68" s="23">
        <f>Summary!F59</f>
        <v>502052</v>
      </c>
      <c r="F68" s="23">
        <f>Summary!G59</f>
        <v>165119</v>
      </c>
      <c r="G68" s="23">
        <f>Summary!H59</f>
        <v>68</v>
      </c>
      <c r="H68" s="24" t="str">
        <f>Summary!J59</f>
        <v>N</v>
      </c>
      <c r="I68" s="130"/>
      <c r="J68" s="107"/>
      <c r="K68" s="107"/>
      <c r="L68" s="67"/>
      <c r="M68" s="67"/>
      <c r="N68" s="67"/>
      <c r="O68" s="86"/>
      <c r="P68" s="86"/>
      <c r="Q68" s="86"/>
      <c r="R68" s="67"/>
      <c r="S68" s="67"/>
      <c r="T68" s="67"/>
      <c r="U68" s="67"/>
      <c r="V68" s="67"/>
      <c r="W68" s="67"/>
      <c r="X68" s="93"/>
      <c r="Y68" s="93"/>
      <c r="Z68" s="93"/>
      <c r="AA68" s="107"/>
      <c r="AB68" s="107"/>
      <c r="AC68" s="107"/>
      <c r="AD68" s="100"/>
      <c r="AE68" s="100"/>
      <c r="AF68" s="100"/>
      <c r="AG68" s="67"/>
      <c r="AH68" s="67"/>
      <c r="AI68" s="67"/>
      <c r="AJ68" s="86"/>
      <c r="AK68" s="86"/>
      <c r="AL68" s="86"/>
      <c r="AM68" s="107"/>
      <c r="AN68" s="107"/>
      <c r="AO68" s="107"/>
      <c r="AP68" s="100"/>
      <c r="AQ68" s="100"/>
      <c r="AR68" s="100"/>
      <c r="AS68" s="93">
        <f>((COUNT(Summary!EY59:FJ59))/12)*100</f>
        <v>33.333333333333329</v>
      </c>
      <c r="AT68" s="93">
        <f>AVERAGE(Summary!EY59:FJ59)</f>
        <v>21</v>
      </c>
      <c r="AU68" s="93">
        <f t="shared" si="12"/>
        <v>18.27</v>
      </c>
      <c r="AV68" s="66">
        <f>((COUNT(Summary!FK59:FV59))/12)*100</f>
        <v>83.333333333333343</v>
      </c>
      <c r="AW68" s="67">
        <f>AVERAGE(Summary!FK59:FV59)</f>
        <v>21.3</v>
      </c>
      <c r="AX68" s="67">
        <f t="shared" si="13"/>
        <v>17.678999999999998</v>
      </c>
      <c r="AY68" s="83">
        <f>((COUNT(Summary!FW59:GH59))/12)*100</f>
        <v>75</v>
      </c>
      <c r="AZ68" s="133">
        <f>AVERAGE(Summary!FW59:GH59)</f>
        <v>19.888888888888889</v>
      </c>
      <c r="BA68" s="133">
        <f t="shared" si="14"/>
        <v>15.911111111111111</v>
      </c>
    </row>
    <row r="69" spans="1:189" s="22" customFormat="1" x14ac:dyDescent="0.25">
      <c r="A69" s="22" t="s">
        <v>484</v>
      </c>
      <c r="B69" s="22" t="str">
        <f>Summary!C60</f>
        <v xml:space="preserve">1 Hampshire Court, Bush Close, Addlestone </v>
      </c>
      <c r="C69" s="22" t="str">
        <f>Summary!D60</f>
        <v>Urban background</v>
      </c>
      <c r="D69" s="23" t="str">
        <f>Summary!E60</f>
        <v>N/A</v>
      </c>
      <c r="E69" s="23">
        <f>Summary!F60</f>
        <v>505214</v>
      </c>
      <c r="F69" s="23">
        <f>Summary!G60</f>
        <v>164352</v>
      </c>
      <c r="G69" s="23">
        <f>Summary!H60</f>
        <v>63</v>
      </c>
      <c r="H69" s="24" t="str">
        <f>Summary!J60</f>
        <v>N</v>
      </c>
      <c r="I69" s="130"/>
      <c r="J69" s="107"/>
      <c r="K69" s="107"/>
      <c r="L69" s="67"/>
      <c r="M69" s="67"/>
      <c r="N69" s="67"/>
      <c r="O69" s="86"/>
      <c r="P69" s="86"/>
      <c r="Q69" s="86"/>
      <c r="R69" s="67"/>
      <c r="S69" s="67"/>
      <c r="T69" s="67"/>
      <c r="U69" s="67"/>
      <c r="V69" s="67"/>
      <c r="W69" s="67"/>
      <c r="X69" s="93"/>
      <c r="Y69" s="93"/>
      <c r="Z69" s="93"/>
      <c r="AA69" s="107"/>
      <c r="AB69" s="107"/>
      <c r="AC69" s="107"/>
      <c r="AD69" s="100"/>
      <c r="AE69" s="100"/>
      <c r="AF69" s="100"/>
      <c r="AG69" s="67"/>
      <c r="AH69" s="67"/>
      <c r="AI69" s="67"/>
      <c r="AJ69" s="86"/>
      <c r="AK69" s="86"/>
      <c r="AL69" s="86"/>
      <c r="AM69" s="107"/>
      <c r="AN69" s="107"/>
      <c r="AO69" s="107"/>
      <c r="AP69" s="100"/>
      <c r="AQ69" s="100"/>
      <c r="AR69" s="100"/>
      <c r="AS69" s="93">
        <f>((COUNT(Summary!EY60:FJ60))/12)*100</f>
        <v>25</v>
      </c>
      <c r="AT69" s="93">
        <f>AVERAGE(Summary!EY60:FJ60)</f>
        <v>35.666666666666664</v>
      </c>
      <c r="AU69" s="93">
        <f t="shared" si="12"/>
        <v>31.029999999999998</v>
      </c>
      <c r="AV69" s="66">
        <f>((COUNT(Summary!FK60:FV60))/12)*100</f>
        <v>25</v>
      </c>
      <c r="AW69" s="67">
        <f>AVERAGE(Summary!FK60:FV60)</f>
        <v>31</v>
      </c>
      <c r="AX69" s="67">
        <f t="shared" si="13"/>
        <v>25.73</v>
      </c>
      <c r="AY69" s="83"/>
      <c r="AZ69" s="133"/>
      <c r="BA69" s="133"/>
    </row>
    <row r="70" spans="1:189" s="22" customFormat="1" ht="15.6" x14ac:dyDescent="0.3">
      <c r="A70" s="26" t="s">
        <v>507</v>
      </c>
      <c r="B70" s="22" t="s">
        <v>520</v>
      </c>
      <c r="C70" s="22" t="s">
        <v>76</v>
      </c>
      <c r="D70" s="23" t="s">
        <v>95</v>
      </c>
      <c r="E70" s="23">
        <v>503002</v>
      </c>
      <c r="F70" s="23">
        <v>171332</v>
      </c>
      <c r="G70" s="23"/>
      <c r="H70" s="23"/>
      <c r="I70" s="131"/>
      <c r="J70" s="107"/>
      <c r="K70" s="107"/>
      <c r="L70" s="67"/>
      <c r="M70" s="67"/>
      <c r="N70" s="67"/>
      <c r="O70" s="86"/>
      <c r="P70" s="86"/>
      <c r="Q70" s="86"/>
      <c r="R70" s="67"/>
      <c r="S70" s="67"/>
      <c r="T70" s="67"/>
      <c r="U70" s="67"/>
      <c r="V70" s="67"/>
      <c r="W70" s="67"/>
      <c r="X70" s="93"/>
      <c r="Y70" s="93"/>
      <c r="Z70" s="93"/>
      <c r="AA70" s="107"/>
      <c r="AB70" s="107"/>
      <c r="AC70" s="107"/>
      <c r="AD70" s="100"/>
      <c r="AE70" s="100"/>
      <c r="AF70" s="100"/>
      <c r="AG70" s="67"/>
      <c r="AH70" s="67"/>
      <c r="AI70" s="67"/>
      <c r="AJ70" s="86"/>
      <c r="AK70" s="86"/>
      <c r="AL70" s="86"/>
      <c r="AM70" s="107"/>
      <c r="AN70" s="107"/>
      <c r="AO70" s="107"/>
      <c r="AP70" s="100"/>
      <c r="AQ70" s="100"/>
      <c r="AR70" s="100"/>
      <c r="AS70" s="93"/>
      <c r="AT70" s="93"/>
      <c r="AU70" s="93"/>
      <c r="AV70" s="66">
        <f>((COUNT(Summary!FK69:FV69))/12)*100</f>
        <v>16.666666666666664</v>
      </c>
      <c r="AW70" s="67">
        <f>AVERAGE(Summary!FK69:FV69)</f>
        <v>46.5</v>
      </c>
      <c r="AX70" s="67">
        <f t="shared" si="13"/>
        <v>38.594999999999999</v>
      </c>
      <c r="AY70" s="83">
        <f>((COUNT(Summary!FW61:GH61))/12)*100</f>
        <v>91.666666666666657</v>
      </c>
      <c r="AZ70" s="133">
        <f>AVERAGE(Summary!FW61:GH61)</f>
        <v>30.818181818181817</v>
      </c>
      <c r="BA70" s="133">
        <f t="shared" si="14"/>
        <v>24.654545454545456</v>
      </c>
    </row>
    <row r="71" spans="1:189" s="22" customFormat="1" ht="15.6" x14ac:dyDescent="0.3">
      <c r="A71" s="27" t="s">
        <v>525</v>
      </c>
      <c r="B71" s="28" t="s">
        <v>526</v>
      </c>
      <c r="C71" s="28" t="s">
        <v>76</v>
      </c>
      <c r="D71" s="23"/>
      <c r="E71" s="23">
        <v>504965</v>
      </c>
      <c r="F71" s="23">
        <v>164904</v>
      </c>
      <c r="G71" s="23"/>
      <c r="H71" s="23"/>
      <c r="I71" s="131"/>
      <c r="J71" s="107"/>
      <c r="K71" s="107"/>
      <c r="L71" s="67"/>
      <c r="M71" s="67"/>
      <c r="N71" s="67"/>
      <c r="O71" s="86"/>
      <c r="P71" s="86"/>
      <c r="Q71" s="86"/>
      <c r="R71" s="67"/>
      <c r="S71" s="67"/>
      <c r="T71" s="67"/>
      <c r="U71" s="67"/>
      <c r="V71" s="67"/>
      <c r="W71" s="67"/>
      <c r="X71" s="93"/>
      <c r="Y71" s="93"/>
      <c r="Z71" s="93"/>
      <c r="AA71" s="107"/>
      <c r="AB71" s="107"/>
      <c r="AC71" s="107"/>
      <c r="AD71" s="100"/>
      <c r="AE71" s="100"/>
      <c r="AF71" s="100"/>
      <c r="AG71" s="67"/>
      <c r="AH71" s="67"/>
      <c r="AI71" s="67"/>
      <c r="AJ71" s="86"/>
      <c r="AK71" s="86"/>
      <c r="AL71" s="86"/>
      <c r="AM71" s="107"/>
      <c r="AN71" s="107"/>
      <c r="AO71" s="107"/>
      <c r="AP71" s="100">
        <f>((COUNT(Summary!EM70:EX70))/12)*100</f>
        <v>83.333333333333343</v>
      </c>
      <c r="AQ71" s="100">
        <f>AVERAGE(Summary!EM70:EX70)</f>
        <v>46.5</v>
      </c>
      <c r="AR71" s="100">
        <f>AQ71*1.06</f>
        <v>49.29</v>
      </c>
      <c r="AS71" s="93">
        <f>((COUNT(Summary!EY70:FJ70))/12)*100</f>
        <v>83.333333333333343</v>
      </c>
      <c r="AT71" s="93">
        <f>AVERAGE(Summary!EY70:FJ70)</f>
        <v>56.1</v>
      </c>
      <c r="AU71" s="93">
        <f>AT71*0.87</f>
        <v>48.807000000000002</v>
      </c>
      <c r="AV71" s="66">
        <f>((COUNT(Summary!FK70:FV70))/12)*100</f>
        <v>100</v>
      </c>
      <c r="AW71" s="67">
        <f>AVERAGE(Summary!FK70:FV70)</f>
        <v>53.5</v>
      </c>
      <c r="AX71" s="67">
        <f t="shared" si="13"/>
        <v>44.405000000000001</v>
      </c>
      <c r="AY71" s="83">
        <f>((COUNT(Summary!FW70:GH70))/12)*100</f>
        <v>91.666666666666657</v>
      </c>
      <c r="AZ71" s="133">
        <f>AVERAGE(Summary!FW62:GH62)</f>
        <v>17.166666666666668</v>
      </c>
      <c r="BA71" s="133">
        <f t="shared" si="14"/>
        <v>13.733333333333334</v>
      </c>
    </row>
    <row r="72" spans="1:189" s="22" customFormat="1" ht="15.6" x14ac:dyDescent="0.3">
      <c r="A72" s="27" t="s">
        <v>529</v>
      </c>
      <c r="B72" s="28" t="s">
        <v>530</v>
      </c>
      <c r="C72" s="28" t="s">
        <v>76</v>
      </c>
      <c r="D72" s="23"/>
      <c r="E72" s="23">
        <v>505072</v>
      </c>
      <c r="F72" s="23">
        <v>164473</v>
      </c>
      <c r="G72" s="23"/>
      <c r="H72" s="23"/>
      <c r="I72" s="131"/>
      <c r="J72" s="109"/>
      <c r="K72" s="109"/>
      <c r="L72" s="69"/>
      <c r="M72" s="69"/>
      <c r="N72" s="69"/>
      <c r="O72" s="85"/>
      <c r="P72" s="85"/>
      <c r="Q72" s="85"/>
      <c r="R72" s="69"/>
      <c r="S72" s="69"/>
      <c r="T72" s="69"/>
      <c r="U72" s="69"/>
      <c r="V72" s="69"/>
      <c r="W72" s="69"/>
      <c r="X72" s="94"/>
      <c r="Y72" s="94"/>
      <c r="Z72" s="94"/>
      <c r="AA72" s="109"/>
      <c r="AB72" s="109"/>
      <c r="AC72" s="109"/>
      <c r="AD72" s="102"/>
      <c r="AE72" s="102"/>
      <c r="AF72" s="101"/>
      <c r="AG72" s="114"/>
      <c r="AH72" s="114"/>
      <c r="AI72" s="114"/>
      <c r="AJ72" s="84"/>
      <c r="AK72" s="84"/>
      <c r="AL72" s="84"/>
      <c r="AM72" s="108"/>
      <c r="AN72" s="108"/>
      <c r="AO72" s="108"/>
      <c r="AP72" s="100">
        <f>((COUNT(Summary!EM71:EX71))/12)*100</f>
        <v>83.333333333333343</v>
      </c>
      <c r="AQ72" s="100">
        <f>AVERAGE(Summary!EM71:EX71)</f>
        <v>37.1</v>
      </c>
      <c r="AR72" s="100">
        <f>AQ72*1.06</f>
        <v>39.326000000000001</v>
      </c>
      <c r="AS72" s="93">
        <f>((COUNT(Summary!EY71:FJ71))/12)*100</f>
        <v>91.666666666666657</v>
      </c>
      <c r="AT72" s="93">
        <f>AVERAGE(Summary!EY71:FJ71)</f>
        <v>41.636363636363633</v>
      </c>
      <c r="AU72" s="93">
        <f>AT72*0.87</f>
        <v>36.223636363636359</v>
      </c>
      <c r="AV72" s="66">
        <f>((COUNT(Summary!FK71:FV71))/12)*100</f>
        <v>83.333333333333343</v>
      </c>
      <c r="AW72" s="67">
        <f>AVERAGE(Summary!FK71:FV71)</f>
        <v>43.1</v>
      </c>
      <c r="AX72" s="67">
        <f t="shared" si="13"/>
        <v>35.772999999999996</v>
      </c>
      <c r="AY72" s="83">
        <f>((COUNT(Summary!FW63:GH63))/12)*100</f>
        <v>91.666666666666657</v>
      </c>
      <c r="AZ72" s="133">
        <f>AVERAGE(Summary!FW63:GH63)</f>
        <v>35.545454545454547</v>
      </c>
      <c r="BA72" s="133">
        <f t="shared" si="14"/>
        <v>28.436363636363637</v>
      </c>
    </row>
    <row r="73" spans="1:189" s="22" customFormat="1" ht="15.6" x14ac:dyDescent="0.3">
      <c r="A73" s="27" t="s">
        <v>531</v>
      </c>
      <c r="B73" s="28" t="s">
        <v>541</v>
      </c>
      <c r="C73" s="28" t="s">
        <v>76</v>
      </c>
      <c r="D73" s="23"/>
      <c r="E73" s="23">
        <v>505527</v>
      </c>
      <c r="F73" s="23">
        <v>164775</v>
      </c>
      <c r="G73" s="23"/>
      <c r="H73" s="23"/>
      <c r="I73" s="131"/>
      <c r="J73" s="109"/>
      <c r="K73" s="109"/>
      <c r="L73" s="69"/>
      <c r="M73" s="69"/>
      <c r="N73" s="69"/>
      <c r="O73" s="85"/>
      <c r="P73" s="85"/>
      <c r="Q73" s="85"/>
      <c r="R73" s="69"/>
      <c r="S73" s="69"/>
      <c r="T73" s="69"/>
      <c r="U73" s="69"/>
      <c r="V73" s="69"/>
      <c r="W73" s="69"/>
      <c r="X73" s="94"/>
      <c r="Y73" s="94"/>
      <c r="Z73" s="94"/>
      <c r="AA73" s="109"/>
      <c r="AB73" s="109"/>
      <c r="AC73" s="109"/>
      <c r="AD73" s="102"/>
      <c r="AE73" s="102"/>
      <c r="AF73" s="101"/>
      <c r="AG73" s="114"/>
      <c r="AH73" s="114"/>
      <c r="AI73" s="114"/>
      <c r="AJ73" s="84"/>
      <c r="AK73" s="84"/>
      <c r="AL73" s="84"/>
      <c r="AM73" s="108"/>
      <c r="AN73" s="108"/>
      <c r="AO73" s="108"/>
      <c r="AP73" s="100">
        <f>((COUNT(Summary!EM72:EX72))/12)*100</f>
        <v>83.333333333333343</v>
      </c>
      <c r="AQ73" s="100">
        <f>AVERAGE(Summary!EM72:EX72)</f>
        <v>33.700000000000003</v>
      </c>
      <c r="AR73" s="100">
        <f>AQ73*1.06</f>
        <v>35.722000000000001</v>
      </c>
      <c r="AS73" s="93">
        <f>((COUNT(Summary!EY72:FJ72))/12)*100</f>
        <v>91.666666666666657</v>
      </c>
      <c r="AT73" s="93">
        <f>AVERAGE(Summary!EY72:FJ72)</f>
        <v>37.727272727272727</v>
      </c>
      <c r="AU73" s="93">
        <f>AT73*0.87</f>
        <v>32.822727272727271</v>
      </c>
      <c r="AV73" s="66">
        <f>((COUNT(Summary!FK72:FV72))/12)*100</f>
        <v>91.666666666666657</v>
      </c>
      <c r="AW73" s="67">
        <f>AVERAGE(Summary!FK72:FV72)</f>
        <v>45.727272727272727</v>
      </c>
      <c r="AX73" s="67">
        <f t="shared" si="13"/>
        <v>37.953636363636363</v>
      </c>
      <c r="AY73" s="83"/>
      <c r="AZ73" s="133"/>
      <c r="BA73" s="133"/>
    </row>
    <row r="74" spans="1:189" s="22" customFormat="1" ht="15.6" x14ac:dyDescent="0.3">
      <c r="A74" s="27" t="s">
        <v>555</v>
      </c>
      <c r="B74" s="28" t="s">
        <v>562</v>
      </c>
      <c r="C74" s="28" t="s">
        <v>76</v>
      </c>
      <c r="D74" s="23"/>
      <c r="E74" s="23">
        <v>504926</v>
      </c>
      <c r="F74" s="23">
        <v>166758</v>
      </c>
      <c r="G74" s="23"/>
      <c r="H74" s="23"/>
      <c r="I74" s="131" t="s">
        <v>15</v>
      </c>
      <c r="J74" s="109"/>
      <c r="K74" s="109"/>
      <c r="L74" s="69"/>
      <c r="M74" s="69"/>
      <c r="N74" s="69"/>
      <c r="O74" s="85"/>
      <c r="P74" s="85"/>
      <c r="Q74" s="85"/>
      <c r="R74" s="69"/>
      <c r="S74" s="69"/>
      <c r="T74" s="69"/>
      <c r="U74" s="69"/>
      <c r="V74" s="69"/>
      <c r="W74" s="69"/>
      <c r="X74" s="94"/>
      <c r="Y74" s="94"/>
      <c r="Z74" s="94"/>
      <c r="AA74" s="109"/>
      <c r="AB74" s="109"/>
      <c r="AC74" s="109"/>
      <c r="AD74" s="102"/>
      <c r="AE74" s="102"/>
      <c r="AF74" s="102"/>
      <c r="AG74" s="69"/>
      <c r="AH74" s="69"/>
      <c r="AI74" s="69"/>
      <c r="AJ74" s="85"/>
      <c r="AK74" s="85"/>
      <c r="AL74" s="85"/>
      <c r="AM74" s="109"/>
      <c r="AN74" s="109"/>
      <c r="AO74" s="109"/>
      <c r="AP74" s="102"/>
      <c r="AQ74" s="102"/>
      <c r="AR74" s="102"/>
      <c r="AS74" s="94"/>
      <c r="AT74" s="94"/>
      <c r="AU74" s="94"/>
      <c r="AV74" s="68"/>
      <c r="AW74" s="69"/>
      <c r="AX74" s="69"/>
      <c r="AY74" s="83"/>
      <c r="AZ74" s="133"/>
      <c r="BA74" s="13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U74" s="23"/>
      <c r="DV74" s="23"/>
      <c r="DW74" s="23"/>
      <c r="DX74" s="23"/>
      <c r="DY74" s="23"/>
      <c r="DZ74" s="23"/>
      <c r="EA74" s="23"/>
      <c r="EL74" s="42"/>
      <c r="EM74" s="42"/>
      <c r="EN74" s="42"/>
      <c r="EO74" s="40"/>
      <c r="EP74" s="42"/>
      <c r="EQ74" s="42"/>
      <c r="ER74" s="42"/>
      <c r="ES74" s="40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3"/>
      <c r="FI74" s="42"/>
      <c r="FJ74" s="42"/>
      <c r="FK74" s="42"/>
      <c r="FL74" s="42"/>
      <c r="FM74" s="42"/>
      <c r="FN74" s="42"/>
      <c r="FO74" s="25"/>
      <c r="FP74" s="25"/>
      <c r="FQ74" s="25"/>
      <c r="FR74" s="25"/>
      <c r="FS74" s="25"/>
      <c r="FT74" s="25"/>
      <c r="FU74" s="25"/>
      <c r="FV74" s="44"/>
      <c r="FW74" s="41"/>
      <c r="FX74" s="41"/>
      <c r="FY74" s="41">
        <v>72</v>
      </c>
      <c r="FZ74" s="41">
        <v>38</v>
      </c>
      <c r="GA74" s="41">
        <v>52</v>
      </c>
      <c r="GB74" s="41"/>
      <c r="GC74" s="41"/>
      <c r="GD74" s="41"/>
      <c r="GE74" s="41"/>
      <c r="GF74" s="41"/>
      <c r="GG74" s="41"/>
    </row>
    <row r="75" spans="1:189" s="22" customFormat="1" ht="15.6" x14ac:dyDescent="0.3">
      <c r="A75" s="27" t="s">
        <v>556</v>
      </c>
      <c r="B75" s="28" t="s">
        <v>563</v>
      </c>
      <c r="C75" s="28" t="s">
        <v>76</v>
      </c>
      <c r="D75" s="23"/>
      <c r="E75" s="23">
        <v>504830</v>
      </c>
      <c r="F75" s="23">
        <v>166817</v>
      </c>
      <c r="G75" s="23"/>
      <c r="H75" s="23"/>
      <c r="I75" s="131" t="s">
        <v>15</v>
      </c>
      <c r="J75" s="109"/>
      <c r="K75" s="109"/>
      <c r="L75" s="69"/>
      <c r="M75" s="69"/>
      <c r="N75" s="69"/>
      <c r="O75" s="85"/>
      <c r="P75" s="85"/>
      <c r="Q75" s="85"/>
      <c r="R75" s="69"/>
      <c r="S75" s="69"/>
      <c r="T75" s="69"/>
      <c r="U75" s="69"/>
      <c r="V75" s="69"/>
      <c r="W75" s="69"/>
      <c r="X75" s="94"/>
      <c r="Y75" s="94"/>
      <c r="Z75" s="94"/>
      <c r="AA75" s="109"/>
      <c r="AB75" s="109"/>
      <c r="AC75" s="109"/>
      <c r="AD75" s="102"/>
      <c r="AE75" s="102"/>
      <c r="AF75" s="102"/>
      <c r="AG75" s="69"/>
      <c r="AH75" s="69"/>
      <c r="AI75" s="69"/>
      <c r="AJ75" s="85"/>
      <c r="AK75" s="85"/>
      <c r="AL75" s="85"/>
      <c r="AM75" s="109"/>
      <c r="AN75" s="109"/>
      <c r="AO75" s="109"/>
      <c r="AP75" s="102"/>
      <c r="AQ75" s="102"/>
      <c r="AR75" s="102"/>
      <c r="AS75" s="94"/>
      <c r="AT75" s="94"/>
      <c r="AU75" s="94"/>
      <c r="AV75" s="68"/>
      <c r="AW75" s="69"/>
      <c r="AX75" s="69"/>
      <c r="AY75" s="83"/>
      <c r="AZ75" s="133"/>
      <c r="BA75" s="13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U75" s="23"/>
      <c r="DV75" s="23"/>
      <c r="DW75" s="23"/>
      <c r="DX75" s="23"/>
      <c r="DY75" s="23"/>
      <c r="DZ75" s="23"/>
      <c r="EA75" s="23"/>
      <c r="EL75" s="42"/>
      <c r="EM75" s="42"/>
      <c r="EN75" s="42"/>
      <c r="EO75" s="40"/>
      <c r="EP75" s="42"/>
      <c r="EQ75" s="42"/>
      <c r="ER75" s="42"/>
      <c r="ES75" s="40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3"/>
      <c r="FI75" s="42"/>
      <c r="FJ75" s="42"/>
      <c r="FK75" s="42"/>
      <c r="FL75" s="42"/>
      <c r="FM75" s="42"/>
      <c r="FN75" s="42"/>
      <c r="FO75" s="25"/>
      <c r="FP75" s="25"/>
      <c r="FQ75" s="25"/>
      <c r="FR75" s="25"/>
      <c r="FS75" s="25"/>
      <c r="FT75" s="25"/>
      <c r="FU75" s="25"/>
      <c r="FV75" s="44"/>
      <c r="FW75" s="41"/>
      <c r="FX75" s="41"/>
      <c r="FY75" s="41">
        <v>34</v>
      </c>
      <c r="FZ75" s="41">
        <v>36</v>
      </c>
      <c r="GA75" s="41">
        <v>31</v>
      </c>
      <c r="GB75" s="41"/>
      <c r="GC75" s="41"/>
      <c r="GD75" s="41"/>
      <c r="GE75" s="41"/>
      <c r="GF75" s="41"/>
      <c r="GG75" s="41"/>
    </row>
    <row r="76" spans="1:189" s="22" customFormat="1" ht="15.6" x14ac:dyDescent="0.3">
      <c r="A76" s="27" t="s">
        <v>557</v>
      </c>
      <c r="B76" s="28" t="s">
        <v>564</v>
      </c>
      <c r="C76" s="28" t="s">
        <v>76</v>
      </c>
      <c r="D76" s="23"/>
      <c r="E76" s="23">
        <v>504855</v>
      </c>
      <c r="F76" s="23">
        <v>166717</v>
      </c>
      <c r="G76" s="23"/>
      <c r="H76" s="23"/>
      <c r="I76" s="131" t="s">
        <v>15</v>
      </c>
      <c r="J76" s="109"/>
      <c r="K76" s="109"/>
      <c r="L76" s="69"/>
      <c r="M76" s="69"/>
      <c r="N76" s="69"/>
      <c r="O76" s="85"/>
      <c r="P76" s="85"/>
      <c r="Q76" s="85"/>
      <c r="R76" s="69"/>
      <c r="S76" s="69"/>
      <c r="T76" s="69"/>
      <c r="U76" s="69"/>
      <c r="V76" s="69"/>
      <c r="W76" s="69"/>
      <c r="X76" s="94"/>
      <c r="Y76" s="94"/>
      <c r="Z76" s="94"/>
      <c r="AA76" s="109"/>
      <c r="AB76" s="109"/>
      <c r="AC76" s="109"/>
      <c r="AD76" s="102"/>
      <c r="AE76" s="102"/>
      <c r="AF76" s="102"/>
      <c r="AG76" s="69"/>
      <c r="AH76" s="69"/>
      <c r="AI76" s="69"/>
      <c r="AJ76" s="85"/>
      <c r="AK76" s="85"/>
      <c r="AL76" s="85"/>
      <c r="AM76" s="109"/>
      <c r="AN76" s="109"/>
      <c r="AO76" s="109"/>
      <c r="AP76" s="102"/>
      <c r="AQ76" s="102"/>
      <c r="AR76" s="102"/>
      <c r="AS76" s="94"/>
      <c r="AT76" s="94"/>
      <c r="AU76" s="94"/>
      <c r="AV76" s="68"/>
      <c r="AW76" s="69"/>
      <c r="AX76" s="69"/>
      <c r="AY76" s="83"/>
      <c r="AZ76" s="133"/>
      <c r="BA76" s="13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U76" s="23"/>
      <c r="DV76" s="23"/>
      <c r="DW76" s="23"/>
      <c r="DX76" s="23"/>
      <c r="DY76" s="23"/>
      <c r="DZ76" s="23"/>
      <c r="EA76" s="23"/>
      <c r="EL76" s="42"/>
      <c r="EM76" s="42"/>
      <c r="EN76" s="42"/>
      <c r="EO76" s="40"/>
      <c r="EP76" s="42"/>
      <c r="EQ76" s="42"/>
      <c r="ER76" s="42"/>
      <c r="ES76" s="40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3"/>
      <c r="FI76" s="42"/>
      <c r="FJ76" s="42"/>
      <c r="FK76" s="42"/>
      <c r="FL76" s="42"/>
      <c r="FM76" s="42"/>
      <c r="FN76" s="42"/>
      <c r="FO76" s="25"/>
      <c r="FP76" s="25"/>
      <c r="FQ76" s="25"/>
      <c r="FR76" s="25"/>
      <c r="FS76" s="25"/>
      <c r="FT76" s="25"/>
      <c r="FU76" s="25"/>
      <c r="FV76" s="44"/>
      <c r="FW76" s="41"/>
      <c r="FX76" s="41"/>
      <c r="FY76" s="41">
        <v>41</v>
      </c>
      <c r="FZ76" s="41">
        <v>42</v>
      </c>
      <c r="GA76" s="41">
        <v>44</v>
      </c>
      <c r="GB76" s="41"/>
      <c r="GC76" s="41"/>
      <c r="GD76" s="41"/>
      <c r="GE76" s="41"/>
      <c r="GF76" s="41"/>
      <c r="GG76" s="41"/>
    </row>
    <row r="77" spans="1:189" s="22" customFormat="1" ht="15.6" x14ac:dyDescent="0.3">
      <c r="A77" s="27" t="s">
        <v>558</v>
      </c>
      <c r="B77" s="28" t="s">
        <v>565</v>
      </c>
      <c r="C77" s="28" t="s">
        <v>76</v>
      </c>
      <c r="D77" s="23"/>
      <c r="E77" s="23">
        <v>504945</v>
      </c>
      <c r="F77" s="23">
        <v>165158</v>
      </c>
      <c r="G77" s="23"/>
      <c r="H77" s="23"/>
      <c r="I77" s="131" t="s">
        <v>15</v>
      </c>
      <c r="J77" s="109"/>
      <c r="K77" s="109"/>
      <c r="L77" s="69"/>
      <c r="M77" s="69"/>
      <c r="N77" s="69"/>
      <c r="O77" s="85"/>
      <c r="P77" s="85"/>
      <c r="Q77" s="85"/>
      <c r="R77" s="69"/>
      <c r="S77" s="69"/>
      <c r="T77" s="69"/>
      <c r="U77" s="69"/>
      <c r="V77" s="69"/>
      <c r="W77" s="69"/>
      <c r="X77" s="94"/>
      <c r="Y77" s="94"/>
      <c r="Z77" s="94"/>
      <c r="AA77" s="109"/>
      <c r="AB77" s="109"/>
      <c r="AC77" s="109"/>
      <c r="AD77" s="102"/>
      <c r="AE77" s="102"/>
      <c r="AF77" s="102"/>
      <c r="AG77" s="69"/>
      <c r="AH77" s="69"/>
      <c r="AI77" s="69"/>
      <c r="AJ77" s="85"/>
      <c r="AK77" s="85"/>
      <c r="AL77" s="85"/>
      <c r="AM77" s="109"/>
      <c r="AN77" s="109"/>
      <c r="AO77" s="109"/>
      <c r="AP77" s="102"/>
      <c r="AQ77" s="102"/>
      <c r="AR77" s="102"/>
      <c r="AS77" s="94"/>
      <c r="AT77" s="94"/>
      <c r="AU77" s="94"/>
      <c r="AV77" s="68"/>
      <c r="AW77" s="69"/>
      <c r="AX77" s="69"/>
      <c r="AY77" s="83"/>
      <c r="AZ77" s="133"/>
      <c r="BA77" s="133">
        <f t="shared" si="14"/>
        <v>0</v>
      </c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U77" s="23"/>
      <c r="DV77" s="23"/>
      <c r="DW77" s="23"/>
      <c r="DX77" s="23"/>
      <c r="DY77" s="23"/>
      <c r="DZ77" s="23"/>
      <c r="EA77" s="23"/>
      <c r="EL77" s="42"/>
      <c r="EM77" s="42"/>
      <c r="EN77" s="42"/>
      <c r="EO77" s="40"/>
      <c r="EP77" s="42"/>
      <c r="EQ77" s="42"/>
      <c r="ER77" s="42"/>
      <c r="ES77" s="40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3"/>
      <c r="FI77" s="42"/>
      <c r="FJ77" s="42"/>
      <c r="FK77" s="42"/>
      <c r="FL77" s="42"/>
      <c r="FM77" s="42"/>
      <c r="FN77" s="42"/>
      <c r="FO77" s="25"/>
      <c r="FP77" s="25"/>
      <c r="FQ77" s="25"/>
      <c r="FR77" s="25"/>
      <c r="FS77" s="25"/>
      <c r="FT77" s="25"/>
      <c r="FU77" s="25"/>
      <c r="FV77" s="44"/>
      <c r="FW77" s="41"/>
      <c r="FX77" s="41"/>
      <c r="FY77" s="41">
        <v>45</v>
      </c>
      <c r="FZ77" s="41">
        <v>43</v>
      </c>
      <c r="GA77" s="41">
        <v>39</v>
      </c>
      <c r="GB77" s="41"/>
      <c r="GC77" s="41"/>
      <c r="GD77" s="41"/>
      <c r="GE77" s="41"/>
      <c r="GF77" s="41"/>
      <c r="GG77" s="41"/>
    </row>
    <row r="78" spans="1:189" s="22" customFormat="1" ht="15.6" x14ac:dyDescent="0.3">
      <c r="A78" s="27" t="s">
        <v>559</v>
      </c>
      <c r="B78" s="28" t="s">
        <v>566</v>
      </c>
      <c r="C78" s="28" t="s">
        <v>76</v>
      </c>
      <c r="D78" s="23"/>
      <c r="E78" s="23">
        <v>504970</v>
      </c>
      <c r="F78" s="23">
        <v>164800</v>
      </c>
      <c r="G78" s="23"/>
      <c r="H78" s="23"/>
      <c r="I78" s="131" t="s">
        <v>15</v>
      </c>
      <c r="J78" s="109"/>
      <c r="K78" s="109"/>
      <c r="L78" s="69"/>
      <c r="M78" s="69"/>
      <c r="N78" s="69"/>
      <c r="O78" s="85"/>
      <c r="P78" s="85"/>
      <c r="Q78" s="85"/>
      <c r="R78" s="69"/>
      <c r="S78" s="69"/>
      <c r="T78" s="69"/>
      <c r="U78" s="69"/>
      <c r="V78" s="69"/>
      <c r="W78" s="69"/>
      <c r="X78" s="94"/>
      <c r="Y78" s="94"/>
      <c r="Z78" s="94"/>
      <c r="AA78" s="109"/>
      <c r="AB78" s="109"/>
      <c r="AC78" s="109"/>
      <c r="AD78" s="102"/>
      <c r="AE78" s="102"/>
      <c r="AF78" s="102"/>
      <c r="AG78" s="69"/>
      <c r="AH78" s="69"/>
      <c r="AI78" s="69"/>
      <c r="AJ78" s="85"/>
      <c r="AK78" s="85"/>
      <c r="AL78" s="85"/>
      <c r="AM78" s="109"/>
      <c r="AN78" s="109"/>
      <c r="AO78" s="109"/>
      <c r="AP78" s="102"/>
      <c r="AQ78" s="102"/>
      <c r="AR78" s="102"/>
      <c r="AS78" s="94"/>
      <c r="AT78" s="94"/>
      <c r="AU78" s="94"/>
      <c r="AV78" s="68"/>
      <c r="AW78" s="69"/>
      <c r="AX78" s="69"/>
      <c r="AY78" s="83">
        <f>((COUNT(Summary!FW77:GH77))/12)*100</f>
        <v>66.666666666666657</v>
      </c>
      <c r="AZ78" s="133">
        <f>AVERAGE(Summary!FW69:GH69)</f>
        <v>35.166666666666664</v>
      </c>
      <c r="BA78" s="133">
        <f t="shared" si="14"/>
        <v>28.133333333333333</v>
      </c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U78" s="23"/>
      <c r="DV78" s="23"/>
      <c r="DW78" s="23"/>
      <c r="DX78" s="23"/>
      <c r="DY78" s="23"/>
      <c r="DZ78" s="23"/>
      <c r="EA78" s="23"/>
      <c r="EL78" s="42"/>
      <c r="EM78" s="42"/>
      <c r="EN78" s="42"/>
      <c r="EO78" s="40"/>
      <c r="EP78" s="42"/>
      <c r="EQ78" s="42"/>
      <c r="ER78" s="42"/>
      <c r="ES78" s="40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3"/>
      <c r="FI78" s="42"/>
      <c r="FJ78" s="42"/>
      <c r="FK78" s="42"/>
      <c r="FL78" s="42"/>
      <c r="FM78" s="42"/>
      <c r="FN78" s="42"/>
      <c r="FO78" s="25"/>
      <c r="FP78" s="25"/>
      <c r="FQ78" s="25"/>
      <c r="FR78" s="25"/>
      <c r="FS78" s="25"/>
      <c r="FT78" s="25"/>
      <c r="FU78" s="25"/>
      <c r="FV78" s="44"/>
      <c r="FW78" s="41"/>
      <c r="FX78" s="41"/>
      <c r="FY78" s="41">
        <v>39</v>
      </c>
      <c r="FZ78" s="41">
        <v>38</v>
      </c>
      <c r="GA78" s="41">
        <v>45</v>
      </c>
      <c r="GB78" s="41"/>
      <c r="GC78" s="41"/>
      <c r="GD78" s="41"/>
      <c r="GE78" s="41"/>
      <c r="GF78" s="41"/>
      <c r="GG78" s="41"/>
    </row>
    <row r="79" spans="1:189" s="22" customFormat="1" ht="15.6" x14ac:dyDescent="0.3">
      <c r="A79" s="27" t="s">
        <v>560</v>
      </c>
      <c r="B79" s="28" t="s">
        <v>567</v>
      </c>
      <c r="C79" s="28" t="s">
        <v>76</v>
      </c>
      <c r="D79" s="23"/>
      <c r="E79" s="23">
        <v>504907</v>
      </c>
      <c r="F79" s="23">
        <v>164556</v>
      </c>
      <c r="G79" s="23"/>
      <c r="H79" s="23"/>
      <c r="I79" s="131" t="s">
        <v>15</v>
      </c>
      <c r="J79" s="109"/>
      <c r="K79" s="109"/>
      <c r="L79" s="69"/>
      <c r="M79" s="69"/>
      <c r="N79" s="69"/>
      <c r="O79" s="85"/>
      <c r="P79" s="85"/>
      <c r="Q79" s="85"/>
      <c r="R79" s="69"/>
      <c r="S79" s="69"/>
      <c r="T79" s="69"/>
      <c r="U79" s="69"/>
      <c r="V79" s="69"/>
      <c r="W79" s="69"/>
      <c r="X79" s="94"/>
      <c r="Y79" s="94"/>
      <c r="Z79" s="94"/>
      <c r="AA79" s="109"/>
      <c r="AB79" s="109"/>
      <c r="AC79" s="109"/>
      <c r="AD79" s="102"/>
      <c r="AE79" s="102"/>
      <c r="AF79" s="102"/>
      <c r="AG79" s="69"/>
      <c r="AH79" s="69"/>
      <c r="AI79" s="69"/>
      <c r="AJ79" s="85"/>
      <c r="AK79" s="85"/>
      <c r="AL79" s="85"/>
      <c r="AM79" s="109"/>
      <c r="AN79" s="109"/>
      <c r="AO79" s="109"/>
      <c r="AP79" s="102"/>
      <c r="AQ79" s="102"/>
      <c r="AR79" s="102"/>
      <c r="AS79" s="94"/>
      <c r="AT79" s="94"/>
      <c r="AU79" s="94"/>
      <c r="AV79" s="68"/>
      <c r="AW79" s="69"/>
      <c r="AX79" s="69"/>
      <c r="AY79" s="83">
        <f>((COUNT(Summary!FW78:GH78))/12)*100</f>
        <v>58.333333333333336</v>
      </c>
      <c r="AZ79" s="133">
        <f>AVERAGE(Summary!FW70:GH70)</f>
        <v>43.18181818181818</v>
      </c>
      <c r="BA79" s="133">
        <f t="shared" si="14"/>
        <v>34.545454545454547</v>
      </c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U79" s="23"/>
      <c r="DV79" s="23"/>
      <c r="DW79" s="23"/>
      <c r="DX79" s="23"/>
      <c r="DY79" s="23"/>
      <c r="DZ79" s="23"/>
      <c r="EA79" s="23"/>
      <c r="EL79" s="42"/>
      <c r="EM79" s="42"/>
      <c r="EN79" s="42"/>
      <c r="EO79" s="40"/>
      <c r="EP79" s="42"/>
      <c r="EQ79" s="42"/>
      <c r="ER79" s="42"/>
      <c r="ES79" s="40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3"/>
      <c r="FI79" s="42"/>
      <c r="FJ79" s="42"/>
      <c r="FK79" s="42"/>
      <c r="FL79" s="42"/>
      <c r="FM79" s="42"/>
      <c r="FN79" s="42"/>
      <c r="FO79" s="25"/>
      <c r="FP79" s="25"/>
      <c r="FQ79" s="25"/>
      <c r="FR79" s="25"/>
      <c r="FS79" s="25"/>
      <c r="FT79" s="25"/>
      <c r="FU79" s="25"/>
      <c r="FV79" s="44"/>
      <c r="FW79" s="41"/>
      <c r="FX79" s="41"/>
      <c r="FY79" s="41">
        <v>61</v>
      </c>
      <c r="FZ79" s="41">
        <v>23</v>
      </c>
      <c r="GA79" s="41">
        <v>37</v>
      </c>
      <c r="GB79" s="41"/>
      <c r="GC79" s="41"/>
      <c r="GD79" s="41"/>
      <c r="GE79" s="41"/>
      <c r="GF79" s="41"/>
      <c r="GG79" s="41"/>
    </row>
    <row r="80" spans="1:189" s="22" customFormat="1" ht="15.6" x14ac:dyDescent="0.3">
      <c r="A80" s="27" t="s">
        <v>561</v>
      </c>
      <c r="B80" s="28" t="s">
        <v>568</v>
      </c>
      <c r="C80" s="28" t="s">
        <v>76</v>
      </c>
      <c r="D80" s="23"/>
      <c r="E80" s="23">
        <v>505068</v>
      </c>
      <c r="F80" s="23">
        <v>164436</v>
      </c>
      <c r="G80" s="23"/>
      <c r="H80" s="23"/>
      <c r="I80" s="131" t="s">
        <v>15</v>
      </c>
      <c r="J80" s="109"/>
      <c r="K80" s="109"/>
      <c r="L80" s="69"/>
      <c r="M80" s="69"/>
      <c r="N80" s="69"/>
      <c r="O80" s="85"/>
      <c r="P80" s="85"/>
      <c r="Q80" s="85"/>
      <c r="R80" s="69"/>
      <c r="S80" s="69"/>
      <c r="T80" s="69"/>
      <c r="U80" s="69"/>
      <c r="V80" s="69"/>
      <c r="W80" s="69"/>
      <c r="X80" s="94"/>
      <c r="Y80" s="94"/>
      <c r="Z80" s="94"/>
      <c r="AA80" s="109"/>
      <c r="AB80" s="109"/>
      <c r="AC80" s="109"/>
      <c r="AD80" s="102"/>
      <c r="AE80" s="102"/>
      <c r="AF80" s="102"/>
      <c r="AG80" s="69"/>
      <c r="AH80" s="69"/>
      <c r="AI80" s="69"/>
      <c r="AJ80" s="85"/>
      <c r="AK80" s="85"/>
      <c r="AL80" s="85"/>
      <c r="AM80" s="109"/>
      <c r="AN80" s="109"/>
      <c r="AO80" s="109"/>
      <c r="AP80" s="102"/>
      <c r="AQ80" s="102"/>
      <c r="AR80" s="102"/>
      <c r="AS80" s="94"/>
      <c r="AT80" s="94"/>
      <c r="AU80" s="94"/>
      <c r="AV80" s="68"/>
      <c r="AW80" s="69"/>
      <c r="AX80" s="69"/>
      <c r="AY80" s="83">
        <f>((COUNT(Summary!FW79:GH79))/12)*100</f>
        <v>50</v>
      </c>
      <c r="AZ80" s="133">
        <f>AVERAGE(Summary!FW71:GH71)</f>
        <v>36.777777777777779</v>
      </c>
      <c r="BA80" s="133">
        <f t="shared" si="14"/>
        <v>29.422222222222224</v>
      </c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U80" s="23"/>
      <c r="DV80" s="23"/>
      <c r="DW80" s="23"/>
      <c r="DX80" s="23"/>
      <c r="DY80" s="23"/>
      <c r="DZ80" s="23"/>
      <c r="EA80" s="23"/>
      <c r="EL80" s="42"/>
      <c r="EM80" s="42"/>
      <c r="EN80" s="42"/>
      <c r="EO80" s="40"/>
      <c r="EP80" s="42"/>
      <c r="EQ80" s="42"/>
      <c r="ER80" s="42"/>
      <c r="ES80" s="40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3"/>
      <c r="FI80" s="42"/>
      <c r="FJ80" s="42"/>
      <c r="FK80" s="42"/>
      <c r="FL80" s="42"/>
      <c r="FM80" s="42"/>
      <c r="FN80" s="42"/>
      <c r="FO80" s="25"/>
      <c r="FP80" s="25"/>
      <c r="FQ80" s="25"/>
      <c r="FR80" s="25"/>
      <c r="FS80" s="25"/>
      <c r="FT80" s="25"/>
      <c r="FU80" s="25"/>
      <c r="FV80" s="44"/>
      <c r="FW80" s="41"/>
      <c r="FX80" s="41"/>
      <c r="FY80" s="41">
        <v>39</v>
      </c>
      <c r="FZ80" s="41" t="s">
        <v>574</v>
      </c>
      <c r="GA80" s="41">
        <v>32</v>
      </c>
      <c r="GB80" s="41"/>
      <c r="GC80" s="41"/>
      <c r="GD80" s="41"/>
      <c r="GE80" s="41"/>
      <c r="GF80" s="41"/>
      <c r="GG80" s="41"/>
    </row>
    <row r="81" spans="1:189" s="22" customFormat="1" ht="15.6" x14ac:dyDescent="0.3">
      <c r="A81" s="53" t="s">
        <v>575</v>
      </c>
      <c r="B81" s="54" t="s">
        <v>576</v>
      </c>
      <c r="C81" s="28" t="s">
        <v>76</v>
      </c>
      <c r="D81" s="23"/>
      <c r="E81" s="23">
        <v>505229</v>
      </c>
      <c r="F81" s="23">
        <v>164508</v>
      </c>
      <c r="G81" s="23"/>
      <c r="H81" s="23"/>
      <c r="I81" s="131"/>
      <c r="J81" s="109"/>
      <c r="K81" s="109"/>
      <c r="L81" s="69"/>
      <c r="M81" s="69"/>
      <c r="N81" s="69"/>
      <c r="O81" s="85"/>
      <c r="P81" s="85"/>
      <c r="Q81" s="85"/>
      <c r="R81" s="69"/>
      <c r="S81" s="69"/>
      <c r="T81" s="69"/>
      <c r="U81" s="69"/>
      <c r="V81" s="69"/>
      <c r="W81" s="69"/>
      <c r="X81" s="94"/>
      <c r="Y81" s="94"/>
      <c r="Z81" s="94"/>
      <c r="AA81" s="109"/>
      <c r="AB81" s="109"/>
      <c r="AC81" s="109"/>
      <c r="AD81" s="102"/>
      <c r="AE81" s="102"/>
      <c r="AF81" s="102"/>
      <c r="AG81" s="69"/>
      <c r="AH81" s="69"/>
      <c r="AI81" s="69"/>
      <c r="AJ81" s="85"/>
      <c r="AK81" s="85"/>
      <c r="AL81" s="85"/>
      <c r="AM81" s="109"/>
      <c r="AN81" s="109"/>
      <c r="AO81" s="109"/>
      <c r="AP81" s="102"/>
      <c r="AQ81" s="102"/>
      <c r="AR81" s="102"/>
      <c r="AS81" s="94"/>
      <c r="AT81" s="94"/>
      <c r="AU81" s="94"/>
      <c r="AV81" s="68"/>
      <c r="AW81" s="69"/>
      <c r="AX81" s="69"/>
      <c r="AY81" s="83">
        <f>((COUNT(Summary!FW80:GH80))/12)*100</f>
        <v>8.3333333333333321</v>
      </c>
      <c r="AZ81" s="133">
        <f>AVERAGE(Summary!FW72:GH72)</f>
        <v>40.666666666666664</v>
      </c>
      <c r="BA81" s="133">
        <f t="shared" si="14"/>
        <v>32.533333333333331</v>
      </c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U81" s="23"/>
      <c r="DV81" s="23"/>
      <c r="DW81" s="23"/>
      <c r="DX81" s="23"/>
      <c r="DY81" s="23"/>
      <c r="DZ81" s="23"/>
      <c r="EA81" s="23"/>
      <c r="EL81" s="42"/>
      <c r="EM81" s="42"/>
      <c r="EN81" s="42"/>
      <c r="EO81" s="40"/>
      <c r="EP81" s="42"/>
      <c r="EQ81" s="42"/>
      <c r="ER81" s="42"/>
      <c r="ES81" s="40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3"/>
      <c r="FI81" s="42"/>
      <c r="FJ81" s="42"/>
      <c r="FK81" s="42"/>
      <c r="FL81" s="42"/>
      <c r="FM81" s="42"/>
      <c r="FN81" s="42"/>
      <c r="FO81" s="25"/>
      <c r="FP81" s="25"/>
      <c r="FQ81" s="25"/>
      <c r="FR81" s="25"/>
      <c r="FS81" s="25"/>
      <c r="FT81" s="25"/>
      <c r="FU81" s="25"/>
      <c r="FV81" s="44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</row>
    <row r="82" spans="1:189" s="22" customFormat="1" ht="16.2" thickBot="1" x14ac:dyDescent="0.35">
      <c r="A82" s="55" t="s">
        <v>577</v>
      </c>
      <c r="B82" s="56" t="s">
        <v>578</v>
      </c>
      <c r="C82" s="28" t="s">
        <v>76</v>
      </c>
      <c r="D82" s="23"/>
      <c r="E82" s="23">
        <v>505252</v>
      </c>
      <c r="F82" s="23">
        <v>164398</v>
      </c>
      <c r="G82" s="23"/>
      <c r="H82" s="23"/>
      <c r="I82" s="131"/>
      <c r="J82" s="109"/>
      <c r="K82" s="109"/>
      <c r="L82" s="69"/>
      <c r="M82" s="69"/>
      <c r="N82" s="69"/>
      <c r="O82" s="85"/>
      <c r="P82" s="85"/>
      <c r="Q82" s="85"/>
      <c r="R82" s="69"/>
      <c r="S82" s="69"/>
      <c r="T82" s="69"/>
      <c r="U82" s="69"/>
      <c r="V82" s="69"/>
      <c r="W82" s="69"/>
      <c r="X82" s="94"/>
      <c r="Y82" s="94"/>
      <c r="Z82" s="94"/>
      <c r="AA82" s="109"/>
      <c r="AB82" s="109"/>
      <c r="AC82" s="109"/>
      <c r="AD82" s="102"/>
      <c r="AE82" s="102"/>
      <c r="AF82" s="102"/>
      <c r="AG82" s="69"/>
      <c r="AH82" s="69"/>
      <c r="AI82" s="69"/>
      <c r="AJ82" s="85"/>
      <c r="AK82" s="85"/>
      <c r="AL82" s="85"/>
      <c r="AM82" s="109"/>
      <c r="AN82" s="109"/>
      <c r="AO82" s="109"/>
      <c r="AP82" s="102"/>
      <c r="AQ82" s="102"/>
      <c r="AR82" s="102"/>
      <c r="AS82" s="94"/>
      <c r="AT82" s="94"/>
      <c r="AU82" s="94"/>
      <c r="AV82" s="68"/>
      <c r="AW82" s="69"/>
      <c r="AX82" s="69"/>
      <c r="AY82" s="83">
        <f>((COUNT(Summary!FW81:GH81))/12)*100</f>
        <v>25</v>
      </c>
      <c r="AZ82" s="133">
        <f>AVERAGE(Summary!FW73:GH73)</f>
        <v>54.333333333333336</v>
      </c>
      <c r="BA82" s="133">
        <f t="shared" si="14"/>
        <v>43.466666666666669</v>
      </c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U82" s="23"/>
      <c r="DV82" s="23"/>
      <c r="DW82" s="23"/>
      <c r="DX82" s="23"/>
      <c r="DY82" s="23"/>
      <c r="DZ82" s="23"/>
      <c r="EA82" s="23"/>
      <c r="EL82" s="42"/>
      <c r="EM82" s="42"/>
      <c r="EN82" s="42"/>
      <c r="EO82" s="40"/>
      <c r="EP82" s="42"/>
      <c r="EQ82" s="42"/>
      <c r="ER82" s="42"/>
      <c r="ES82" s="40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3"/>
      <c r="FI82" s="42"/>
      <c r="FJ82" s="42"/>
      <c r="FK82" s="42"/>
      <c r="FL82" s="42"/>
      <c r="FM82" s="42"/>
      <c r="FN82" s="42"/>
      <c r="FO82" s="25"/>
      <c r="FP82" s="25"/>
      <c r="FQ82" s="25"/>
      <c r="FR82" s="25"/>
      <c r="FS82" s="25"/>
      <c r="FT82" s="25"/>
      <c r="FU82" s="25"/>
      <c r="FV82" s="44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</row>
    <row r="83" spans="1:189" s="48" customFormat="1" ht="15.6" x14ac:dyDescent="0.3">
      <c r="A83" s="47">
        <v>51</v>
      </c>
      <c r="B83" s="48" t="s">
        <v>78</v>
      </c>
      <c r="C83" s="48" t="s">
        <v>76</v>
      </c>
      <c r="D83" s="49" t="s">
        <v>82</v>
      </c>
      <c r="E83" s="49">
        <v>501637</v>
      </c>
      <c r="F83" s="49">
        <v>168831</v>
      </c>
      <c r="G83" s="49" t="s">
        <v>99</v>
      </c>
      <c r="H83" s="49"/>
      <c r="I83" s="132" t="s">
        <v>2</v>
      </c>
      <c r="J83" s="107"/>
      <c r="K83" s="107"/>
      <c r="L83" s="67"/>
      <c r="M83" s="67"/>
      <c r="N83" s="67"/>
      <c r="O83" s="86"/>
      <c r="P83" s="86"/>
      <c r="Q83" s="86"/>
      <c r="R83" s="67"/>
      <c r="S83" s="67"/>
      <c r="T83" s="67"/>
      <c r="U83" s="67"/>
      <c r="V83" s="67"/>
      <c r="W83" s="67"/>
      <c r="X83" s="93"/>
      <c r="Y83" s="93"/>
      <c r="Z83" s="93"/>
      <c r="AA83" s="107"/>
      <c r="AB83" s="107"/>
      <c r="AC83" s="107"/>
      <c r="AD83" s="100"/>
      <c r="AE83" s="100"/>
      <c r="AF83" s="100"/>
      <c r="AG83" s="67"/>
      <c r="AH83" s="67"/>
      <c r="AI83" s="67"/>
      <c r="AJ83" s="86"/>
      <c r="AK83" s="86"/>
      <c r="AL83" s="86"/>
      <c r="AM83" s="107"/>
      <c r="AN83" s="107"/>
      <c r="AO83" s="107"/>
      <c r="AP83" s="100"/>
      <c r="AQ83" s="100"/>
      <c r="AR83" s="100"/>
      <c r="AS83" s="93"/>
      <c r="AT83" s="93"/>
      <c r="AU83" s="93"/>
      <c r="AV83" s="66"/>
      <c r="AW83" s="67"/>
      <c r="AX83" s="67"/>
      <c r="AY83" s="83"/>
      <c r="AZ83" s="133">
        <f>AVERAGE(Summary!FW74:GH74)</f>
        <v>35.444444444444443</v>
      </c>
      <c r="BA83" s="133">
        <f t="shared" si="14"/>
        <v>28.355555555555554</v>
      </c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>
        <v>48.74</v>
      </c>
      <c r="CH83" s="50">
        <v>44.69</v>
      </c>
      <c r="CI83" s="50">
        <v>46.2</v>
      </c>
      <c r="CJ83" s="50">
        <v>44.55</v>
      </c>
      <c r="CK83" s="50">
        <v>45.36</v>
      </c>
      <c r="CL83" s="50">
        <v>45.71</v>
      </c>
      <c r="CM83" s="50">
        <v>51.956782632487851</v>
      </c>
      <c r="CN83" s="50">
        <v>70.228221591757503</v>
      </c>
      <c r="CO83" s="50">
        <v>48.689399162602641</v>
      </c>
      <c r="CP83" s="50">
        <v>54.840542264314827</v>
      </c>
      <c r="CQ83" s="50">
        <v>55.011585568554281</v>
      </c>
      <c r="CR83" s="50">
        <v>43.94552214162524</v>
      </c>
      <c r="CS83" s="50">
        <v>47.197289840204967</v>
      </c>
      <c r="CT83" s="50"/>
      <c r="CU83" s="50" t="s">
        <v>112</v>
      </c>
      <c r="CV83" s="50">
        <v>53.604222800763466</v>
      </c>
      <c r="CW83" s="50">
        <v>58.359903777091198</v>
      </c>
      <c r="CX83" s="50">
        <v>46.462012514883732</v>
      </c>
      <c r="CY83" s="50">
        <v>49.187941009901067</v>
      </c>
      <c r="CZ83" s="50">
        <v>45.24444693918096</v>
      </c>
      <c r="DA83" s="50">
        <v>50.724222873900288</v>
      </c>
      <c r="DB83" s="50" t="s">
        <v>112</v>
      </c>
      <c r="DC83" s="50">
        <v>73.255348912174213</v>
      </c>
      <c r="DD83" s="50">
        <v>52.005266066705452</v>
      </c>
      <c r="DE83" s="50" t="s">
        <v>112</v>
      </c>
      <c r="DF83" s="50" t="s">
        <v>112</v>
      </c>
      <c r="DG83" s="50" t="s">
        <v>112</v>
      </c>
      <c r="DH83" s="50">
        <v>47.548726457399106</v>
      </c>
      <c r="DI83" s="50">
        <v>59.57978664560148</v>
      </c>
      <c r="DJ83" s="50">
        <v>41.942779986298675</v>
      </c>
      <c r="DK83" s="50">
        <v>52.459214809092011</v>
      </c>
      <c r="DL83" s="50">
        <v>52.851313059033991</v>
      </c>
      <c r="DM83" s="50">
        <v>50.672326093428083</v>
      </c>
      <c r="DN83" s="50">
        <v>45.012721171442813</v>
      </c>
      <c r="DO83" s="50">
        <v>76.987977315698444</v>
      </c>
      <c r="DP83" s="50">
        <v>52.487671213204514</v>
      </c>
      <c r="DQ83" s="50">
        <v>44.045806102742375</v>
      </c>
      <c r="DR83" s="50">
        <v>16.952555201392045</v>
      </c>
      <c r="DS83" s="50">
        <v>42.730451661067562</v>
      </c>
      <c r="DT83" s="50">
        <v>40.515612995355426</v>
      </c>
      <c r="DU83" s="50">
        <v>38.874112440196804</v>
      </c>
      <c r="DV83" s="50">
        <v>44.328689178814159</v>
      </c>
      <c r="DW83" s="50" t="s">
        <v>112</v>
      </c>
      <c r="DX83" s="50">
        <v>42.973875185739224</v>
      </c>
      <c r="DY83" s="50">
        <v>43.970070204998599</v>
      </c>
      <c r="DZ83" s="50">
        <v>45.854879262672817</v>
      </c>
      <c r="EA83" s="50" t="s">
        <v>112</v>
      </c>
      <c r="EB83" s="50">
        <v>55.764953642375055</v>
      </c>
      <c r="EC83" s="50" t="s">
        <v>112</v>
      </c>
      <c r="ED83" s="50">
        <v>35.716156017833704</v>
      </c>
      <c r="EE83" s="50">
        <v>33.919990233691003</v>
      </c>
      <c r="EF83" s="50">
        <v>42.37395899772531</v>
      </c>
      <c r="EG83" s="50">
        <v>38.369366022093281</v>
      </c>
      <c r="EH83" s="50">
        <v>43.8594584615416</v>
      </c>
      <c r="EI83" s="50">
        <v>45.698431460671166</v>
      </c>
      <c r="EJ83" s="50">
        <v>49.102323443386062</v>
      </c>
      <c r="EK83" s="50" t="s">
        <v>112</v>
      </c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</row>
    <row r="84" spans="1:189" s="48" customFormat="1" ht="15.6" x14ac:dyDescent="0.3">
      <c r="A84" s="47">
        <v>52</v>
      </c>
      <c r="B84" s="48" t="s">
        <v>79</v>
      </c>
      <c r="C84" s="48" t="s">
        <v>76</v>
      </c>
      <c r="D84" s="49" t="s">
        <v>82</v>
      </c>
      <c r="E84" s="49">
        <v>501607</v>
      </c>
      <c r="F84" s="49">
        <v>168830</v>
      </c>
      <c r="G84" s="49" t="s">
        <v>100</v>
      </c>
      <c r="H84" s="49"/>
      <c r="I84" s="132" t="s">
        <v>2</v>
      </c>
      <c r="J84" s="107"/>
      <c r="K84" s="107"/>
      <c r="L84" s="67"/>
      <c r="M84" s="67"/>
      <c r="N84" s="67"/>
      <c r="O84" s="86"/>
      <c r="P84" s="86"/>
      <c r="Q84" s="86"/>
      <c r="R84" s="67"/>
      <c r="S84" s="67"/>
      <c r="T84" s="67"/>
      <c r="U84" s="67"/>
      <c r="V84" s="67"/>
      <c r="W84" s="67"/>
      <c r="X84" s="93"/>
      <c r="Y84" s="93"/>
      <c r="Z84" s="93"/>
      <c r="AA84" s="107"/>
      <c r="AB84" s="107"/>
      <c r="AC84" s="107"/>
      <c r="AD84" s="100"/>
      <c r="AE84" s="100"/>
      <c r="AF84" s="100"/>
      <c r="AG84" s="67"/>
      <c r="AH84" s="67"/>
      <c r="AI84" s="67"/>
      <c r="AJ84" s="86"/>
      <c r="AK84" s="86"/>
      <c r="AL84" s="86"/>
      <c r="AM84" s="107"/>
      <c r="AN84" s="107"/>
      <c r="AO84" s="107"/>
      <c r="AP84" s="100"/>
      <c r="AQ84" s="100"/>
      <c r="AR84" s="100"/>
      <c r="AS84" s="93"/>
      <c r="AT84" s="93"/>
      <c r="AU84" s="93"/>
      <c r="AV84" s="66"/>
      <c r="AW84" s="67"/>
      <c r="AX84" s="67"/>
      <c r="AY84" s="83"/>
      <c r="AZ84" s="133">
        <f>AVERAGE(Summary!FW75:GH75)</f>
        <v>39.5</v>
      </c>
      <c r="BA84" s="133">
        <f t="shared" si="14"/>
        <v>31.6</v>
      </c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>
        <v>60.56</v>
      </c>
      <c r="CH84" s="50">
        <v>54.54</v>
      </c>
      <c r="CI84" s="50"/>
      <c r="CJ84" s="50">
        <v>46.66</v>
      </c>
      <c r="CK84" s="50">
        <v>67.56</v>
      </c>
      <c r="CL84" s="50">
        <v>60.02</v>
      </c>
      <c r="CM84" s="50" t="s">
        <v>112</v>
      </c>
      <c r="CN84" s="50">
        <v>58.783622517545162</v>
      </c>
      <c r="CO84" s="50">
        <v>59.370803000833568</v>
      </c>
      <c r="CP84" s="50">
        <v>67.258458156349334</v>
      </c>
      <c r="CQ84" s="50">
        <v>58.361104194503412</v>
      </c>
      <c r="CR84" s="50">
        <v>58.133384635986438</v>
      </c>
      <c r="CS84" s="50">
        <v>66.387396698310283</v>
      </c>
      <c r="CT84" s="50">
        <v>21.741464357915092</v>
      </c>
      <c r="CU84" s="50" t="s">
        <v>112</v>
      </c>
      <c r="CV84" s="50">
        <v>66.855925296595558</v>
      </c>
      <c r="CW84" s="50">
        <v>47.821227868160932</v>
      </c>
      <c r="CX84" s="50">
        <v>11.973270165539855</v>
      </c>
      <c r="CY84" s="50">
        <v>64.755243639990113</v>
      </c>
      <c r="CZ84" s="50">
        <v>64.490219144653452</v>
      </c>
      <c r="DA84" s="50">
        <v>68.64797653958945</v>
      </c>
      <c r="DB84" s="50">
        <v>78.179757718870974</v>
      </c>
      <c r="DC84" s="50" t="s">
        <v>112</v>
      </c>
      <c r="DD84" s="50">
        <v>50.047201364955896</v>
      </c>
      <c r="DE84" s="50">
        <v>77.114283652104675</v>
      </c>
      <c r="DF84" s="50">
        <v>52.359615526811233</v>
      </c>
      <c r="DG84" s="50">
        <v>68.433781048758064</v>
      </c>
      <c r="DH84" s="50" t="s">
        <v>112</v>
      </c>
      <c r="DI84" s="50">
        <v>50.219530620303551</v>
      </c>
      <c r="DJ84" s="50">
        <v>35.347945167928877</v>
      </c>
      <c r="DK84" s="50">
        <v>55.847703817961438</v>
      </c>
      <c r="DL84" s="50">
        <v>67.203212880143113</v>
      </c>
      <c r="DM84" s="50">
        <v>69.517074680159524</v>
      </c>
      <c r="DN84" s="50">
        <v>54.171378889562959</v>
      </c>
      <c r="DO84" s="50">
        <v>100.65657844991657</v>
      </c>
      <c r="DP84" s="50">
        <v>66.217039483124395</v>
      </c>
      <c r="DQ84" s="50">
        <v>65.817782071109221</v>
      </c>
      <c r="DR84" s="50">
        <v>54.988184187662903</v>
      </c>
      <c r="DS84" s="50">
        <v>52.673499066815978</v>
      </c>
      <c r="DT84" s="50">
        <v>46.662665714277956</v>
      </c>
      <c r="DU84" s="50">
        <v>52.139368421059892</v>
      </c>
      <c r="DV84" s="50">
        <v>55.162713737523852</v>
      </c>
      <c r="DW84" s="50" t="s">
        <v>112</v>
      </c>
      <c r="DX84" s="50">
        <v>52.316910846958464</v>
      </c>
      <c r="DY84" s="50">
        <v>65.468266217354667</v>
      </c>
      <c r="DZ84" s="50">
        <v>53.226828878648234</v>
      </c>
      <c r="EA84" s="50" t="s">
        <v>112</v>
      </c>
      <c r="EB84" s="50" t="s">
        <v>112</v>
      </c>
      <c r="EC84" s="50">
        <v>51.090688025635522</v>
      </c>
      <c r="ED84" s="50">
        <v>53.380013372961528</v>
      </c>
      <c r="EE84" s="50">
        <v>52.002973142653609</v>
      </c>
      <c r="EF84" s="50">
        <v>9.6353296452984853</v>
      </c>
      <c r="EG84" s="50">
        <v>48.66961187844521</v>
      </c>
      <c r="EH84" s="50">
        <v>63.469208615389164</v>
      </c>
      <c r="EI84" s="50">
        <v>59.488350561793858</v>
      </c>
      <c r="EJ84" s="50">
        <v>71.802086084426847</v>
      </c>
      <c r="EK84" s="50" t="s">
        <v>112</v>
      </c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</row>
  </sheetData>
  <mergeCells count="20">
    <mergeCell ref="AY28:BA28"/>
    <mergeCell ref="AV28:AX28"/>
    <mergeCell ref="AS28:AU28"/>
    <mergeCell ref="B9:C9"/>
    <mergeCell ref="B21:C21"/>
    <mergeCell ref="B22:C22"/>
    <mergeCell ref="L28:N28"/>
    <mergeCell ref="I28:K28"/>
    <mergeCell ref="I27:AO27"/>
    <mergeCell ref="AJ28:AL28"/>
    <mergeCell ref="X28:Z28"/>
    <mergeCell ref="R28:T28"/>
    <mergeCell ref="O28:Q28"/>
    <mergeCell ref="B27:H28"/>
    <mergeCell ref="U28:W28"/>
    <mergeCell ref="AM28:AO28"/>
    <mergeCell ref="AA28:AC28"/>
    <mergeCell ref="AD28:AF28"/>
    <mergeCell ref="AG28:AI28"/>
    <mergeCell ref="AP28:AR28"/>
  </mergeCells>
  <phoneticPr fontId="0" type="noConversion"/>
  <conditionalFormatting sqref="P30:P40 AQ30:AR40 AH30:AH41 V30:V42 Y30:Y42 AE30:AE43 S30:S44 AB30:AB44 J30:K71 M30:N71 AK30:AK71 AN30:AO71 AQ42:AR42 AQ44:AR44 AQ46:AR73 J83:AX84">
    <cfRule type="cellIs" dxfId="9" priority="17" stopIfTrue="1" operator="greaterThanOrEqual">
      <formula>80</formula>
    </cfRule>
    <cfRule type="cellIs" dxfId="8" priority="18" stopIfTrue="1" operator="greaterThan">
      <formula>40</formula>
    </cfRule>
  </conditionalFormatting>
  <conditionalFormatting sqref="AT30:AU73">
    <cfRule type="cellIs" dxfId="7" priority="13" stopIfTrue="1" operator="greaterThanOrEqual">
      <formula>80</formula>
    </cfRule>
    <cfRule type="cellIs" dxfId="6" priority="14" stopIfTrue="1" operator="greaterThan">
      <formula>40</formula>
    </cfRule>
  </conditionalFormatting>
  <conditionalFormatting sqref="AW30:AX73">
    <cfRule type="cellIs" dxfId="5" priority="15" stopIfTrue="1" operator="greaterThanOrEqual">
      <formula>80</formula>
    </cfRule>
    <cfRule type="cellIs" dxfId="4" priority="16" stopIfTrue="1" operator="greaterThan">
      <formula>40</formula>
    </cfRule>
  </conditionalFormatting>
  <conditionalFormatting sqref="BB83:FU84">
    <cfRule type="cellIs" dxfId="3" priority="3" stopIfTrue="1" operator="greaterThanOrEqual">
      <formula>80</formula>
    </cfRule>
    <cfRule type="cellIs" dxfId="2" priority="4" stopIfTrue="1" operator="greaterThan">
      <formula>40</formula>
    </cfRule>
  </conditionalFormatting>
  <conditionalFormatting sqref="EL74:FU82">
    <cfRule type="cellIs" dxfId="1" priority="1" stopIfTrue="1" operator="greaterThanOrEqual">
      <formula>80</formula>
    </cfRule>
    <cfRule type="cellIs" dxfId="0" priority="2" stopIfTrue="1" operator="greaterThanOrEqual">
      <formula>40</formula>
    </cfRule>
  </conditionalFormatting>
  <pageMargins left="0.75" right="0.75" top="0.67" bottom="0.51" header="0.33" footer="0.31"/>
  <pageSetup paperSize="9" scale="55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Summary</vt:lpstr>
      <vt:lpstr>Sheet1</vt:lpstr>
      <vt:lpstr>Summary Annual-Means</vt:lpstr>
    </vt:vector>
  </TitlesOfParts>
  <Company>rps group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 quality - Nitrogen dioxide diffusion tube data</dc:title>
  <dc:creator>Runnymede Borough Council</dc:creator>
  <cp:lastModifiedBy>Sujata Majithia</cp:lastModifiedBy>
  <cp:lastPrinted>2014-05-27T11:04:34Z</cp:lastPrinted>
  <dcterms:created xsi:type="dcterms:W3CDTF">2006-11-13T11:40:03Z</dcterms:created>
  <dcterms:modified xsi:type="dcterms:W3CDTF">2025-07-01T12:34:51Z</dcterms:modified>
</cp:coreProperties>
</file>